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abbit Hole research\Agenda 21\"/>
    </mc:Choice>
  </mc:AlternateContent>
  <xr:revisionPtr revIDLastSave="0" documentId="13_ncr:1_{2BE123E7-0D34-4C8F-A04D-F139F7B67B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agel 2019 Figures" sheetId="1" r:id="rId1"/>
    <sheet name="Covid Vaccines 13.12.2021" sheetId="6" r:id="rId2"/>
    <sheet name="Covid Vaccines 19.04.2021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8" i="1" l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3" i="1"/>
  <c r="C183" i="5"/>
  <c r="B183" i="5"/>
  <c r="M182" i="1"/>
  <c r="L182" i="1"/>
  <c r="E182" i="1"/>
  <c r="F182" i="1"/>
  <c r="G182" i="1"/>
  <c r="D182" i="1"/>
  <c r="H182" i="1"/>
  <c r="J174" i="1"/>
  <c r="K174" i="1" s="1"/>
  <c r="J135" i="1"/>
  <c r="K135" i="1" s="1"/>
  <c r="J24" i="1"/>
  <c r="K24" i="1" s="1"/>
  <c r="J76" i="1"/>
  <c r="K76" i="1" s="1"/>
  <c r="J83" i="1"/>
  <c r="K83" i="1" s="1"/>
  <c r="J106" i="1"/>
  <c r="K106" i="1" s="1"/>
  <c r="J124" i="1"/>
  <c r="K124" i="1" s="1"/>
  <c r="J77" i="1"/>
  <c r="K77" i="1" s="1"/>
  <c r="J162" i="1"/>
  <c r="K162" i="1" s="1"/>
  <c r="J50" i="1"/>
  <c r="K50" i="1" s="1"/>
  <c r="J100" i="1"/>
  <c r="K100" i="1" s="1"/>
  <c r="J120" i="1"/>
  <c r="K120" i="1" s="1"/>
  <c r="J129" i="1"/>
  <c r="K129" i="1" s="1"/>
  <c r="J81" i="1"/>
  <c r="K81" i="1" s="1"/>
  <c r="J168" i="1"/>
  <c r="K168" i="1" s="1"/>
  <c r="J141" i="1"/>
  <c r="K141" i="1" s="1"/>
  <c r="J37" i="1"/>
  <c r="K37" i="1" s="1"/>
  <c r="J116" i="1"/>
  <c r="K116" i="1" s="1"/>
  <c r="J151" i="1"/>
  <c r="K151" i="1" s="1"/>
  <c r="J59" i="1"/>
  <c r="K59" i="1" s="1"/>
  <c r="J178" i="1"/>
  <c r="K178" i="1" s="1"/>
  <c r="J31" i="1"/>
  <c r="K31" i="1" s="1"/>
  <c r="J159" i="1"/>
  <c r="K159" i="1" s="1"/>
  <c r="J7" i="1"/>
  <c r="K7" i="1" s="1"/>
  <c r="J130" i="1"/>
  <c r="K130" i="1" s="1"/>
  <c r="J14" i="1"/>
  <c r="K14" i="1" s="1"/>
  <c r="J78" i="1"/>
  <c r="K78" i="1" s="1"/>
  <c r="J134" i="1"/>
  <c r="K134" i="1" s="1"/>
  <c r="J5" i="1"/>
  <c r="K5" i="1" s="1"/>
  <c r="J35" i="1"/>
  <c r="K35" i="1" s="1"/>
  <c r="J63" i="1"/>
  <c r="K63" i="1" s="1"/>
  <c r="J150" i="1"/>
  <c r="K150" i="1" s="1"/>
  <c r="J152" i="1"/>
  <c r="K152" i="1" s="1"/>
  <c r="J128" i="1"/>
  <c r="K128" i="1" s="1"/>
  <c r="J85" i="1"/>
  <c r="K85" i="1" s="1"/>
  <c r="J44" i="1"/>
  <c r="K44" i="1" s="1"/>
  <c r="J111" i="1"/>
  <c r="K111" i="1" s="1"/>
  <c r="J9" i="1"/>
  <c r="K9" i="1" s="1"/>
  <c r="J113" i="1"/>
  <c r="K113" i="1" s="1"/>
  <c r="J177" i="1"/>
  <c r="K177" i="1" s="1"/>
  <c r="J73" i="1"/>
  <c r="K73" i="1" s="1"/>
  <c r="J145" i="1"/>
  <c r="K145" i="1" s="1"/>
  <c r="J153" i="1"/>
  <c r="K153" i="1" s="1"/>
  <c r="J56" i="1"/>
  <c r="K56" i="1" s="1"/>
  <c r="J58" i="1"/>
  <c r="K58" i="1" s="1"/>
  <c r="J17" i="1"/>
  <c r="K17" i="1" s="1"/>
  <c r="J86" i="1"/>
  <c r="K86" i="1" s="1"/>
  <c r="J48" i="1"/>
  <c r="K48" i="1" s="1"/>
  <c r="J131" i="1"/>
  <c r="K131" i="1" s="1"/>
  <c r="J154" i="1"/>
  <c r="K154" i="1" s="1"/>
  <c r="J10" i="1"/>
  <c r="K10" i="1" s="1"/>
  <c r="J3" i="1"/>
  <c r="K3" i="1" s="1"/>
  <c r="J171" i="1"/>
  <c r="K171" i="1" s="1"/>
  <c r="J176" i="1"/>
  <c r="K176" i="1" s="1"/>
  <c r="J49" i="1"/>
  <c r="K49" i="1" s="1"/>
  <c r="J11" i="1"/>
  <c r="K11" i="1" s="1"/>
  <c r="J156" i="1"/>
  <c r="K156" i="1" s="1"/>
  <c r="J146" i="1"/>
  <c r="K146" i="1" s="1"/>
  <c r="J157" i="1"/>
  <c r="K157" i="1" s="1"/>
  <c r="J173" i="1"/>
  <c r="K173" i="1" s="1"/>
  <c r="J65" i="1"/>
  <c r="K65" i="1" s="1"/>
  <c r="J26" i="1"/>
  <c r="K26" i="1" s="1"/>
  <c r="J6" i="1"/>
  <c r="K6" i="1" s="1"/>
  <c r="J172" i="1"/>
  <c r="K172" i="1" s="1"/>
  <c r="J92" i="1"/>
  <c r="K92" i="1" s="1"/>
  <c r="J123" i="1"/>
  <c r="K123" i="1" s="1"/>
  <c r="J122" i="1"/>
  <c r="K122" i="1" s="1"/>
  <c r="J67" i="1"/>
  <c r="K67" i="1" s="1"/>
  <c r="J161" i="1"/>
  <c r="K161" i="1" s="1"/>
  <c r="J42" i="1"/>
  <c r="K42" i="1" s="1"/>
  <c r="J40" i="1"/>
  <c r="K40" i="1" s="1"/>
  <c r="J64" i="1"/>
  <c r="K64" i="1" s="1"/>
  <c r="J46" i="1"/>
  <c r="K46" i="1" s="1"/>
  <c r="J30" i="1"/>
  <c r="K30" i="1" s="1"/>
  <c r="J132" i="1"/>
  <c r="K132" i="1" s="1"/>
  <c r="J16" i="1"/>
  <c r="K16" i="1" s="1"/>
  <c r="J169" i="1"/>
  <c r="K169" i="1" s="1"/>
  <c r="J21" i="1"/>
  <c r="K21" i="1" s="1"/>
  <c r="J88" i="1"/>
  <c r="K88" i="1" s="1"/>
  <c r="J115" i="1"/>
  <c r="K115" i="1" s="1"/>
  <c r="J125" i="1"/>
  <c r="K125" i="1" s="1"/>
  <c r="J39" i="1"/>
  <c r="K39" i="1" s="1"/>
  <c r="J167" i="1"/>
  <c r="K167" i="1" s="1"/>
  <c r="J96" i="1"/>
  <c r="K96" i="1" s="1"/>
  <c r="J41" i="1"/>
  <c r="K41" i="1" s="1"/>
  <c r="J29" i="1"/>
  <c r="K29" i="1" s="1"/>
  <c r="J170" i="1"/>
  <c r="K170" i="1" s="1"/>
  <c r="J143" i="1"/>
  <c r="K143" i="1" s="1"/>
  <c r="J45" i="1"/>
  <c r="K45" i="1" s="1"/>
  <c r="J84" i="1"/>
  <c r="K84" i="1" s="1"/>
  <c r="J127" i="1"/>
  <c r="K127" i="1" s="1"/>
  <c r="J158" i="1"/>
  <c r="K158" i="1" s="1"/>
  <c r="J179" i="1"/>
  <c r="K179" i="1" s="1"/>
  <c r="J117" i="1"/>
  <c r="K117" i="1" s="1"/>
  <c r="J147" i="1"/>
  <c r="K147" i="1" s="1"/>
  <c r="J80" i="1"/>
  <c r="K80" i="1" s="1"/>
  <c r="J180" i="1"/>
  <c r="K180" i="1" s="1"/>
  <c r="J90" i="1"/>
  <c r="K90" i="1" s="1"/>
  <c r="J142" i="1"/>
  <c r="K142" i="1" s="1"/>
  <c r="J91" i="1"/>
  <c r="K91" i="1" s="1"/>
  <c r="J51" i="1"/>
  <c r="K51" i="1" s="1"/>
  <c r="J72" i="1"/>
  <c r="K72" i="1" s="1"/>
  <c r="J60" i="1"/>
  <c r="K60" i="1" s="1"/>
  <c r="J102" i="1"/>
  <c r="K102" i="1" s="1"/>
  <c r="J27" i="1"/>
  <c r="K27" i="1" s="1"/>
  <c r="J133" i="1"/>
  <c r="K133" i="1" s="1"/>
  <c r="J62" i="1"/>
  <c r="K62" i="1" s="1"/>
  <c r="J23" i="1"/>
  <c r="K23" i="1" s="1"/>
  <c r="J22" i="1"/>
  <c r="K22" i="1" s="1"/>
  <c r="J4" i="1"/>
  <c r="K4" i="1" s="1"/>
  <c r="J136" i="1"/>
  <c r="K136" i="1" s="1"/>
  <c r="J25" i="1"/>
  <c r="K25" i="1" s="1"/>
  <c r="J112" i="1"/>
  <c r="K112" i="1" s="1"/>
  <c r="J34" i="1"/>
  <c r="K34" i="1" s="1"/>
  <c r="J175" i="1"/>
  <c r="K175" i="1" s="1"/>
  <c r="J109" i="1"/>
  <c r="K109" i="1" s="1"/>
  <c r="J98" i="1"/>
  <c r="K98" i="1" s="1"/>
  <c r="J118" i="1"/>
  <c r="K118" i="1" s="1"/>
  <c r="J121" i="1"/>
  <c r="K121" i="1" s="1"/>
  <c r="J19" i="1"/>
  <c r="K19" i="1" s="1"/>
  <c r="J160" i="1"/>
  <c r="K160" i="1" s="1"/>
  <c r="J105" i="1"/>
  <c r="K105" i="1" s="1"/>
  <c r="J126" i="1"/>
  <c r="K126" i="1" s="1"/>
  <c r="J119" i="1"/>
  <c r="K119" i="1" s="1"/>
  <c r="J181" i="1"/>
  <c r="K181" i="1" s="1"/>
  <c r="J82" i="1"/>
  <c r="K82" i="1" s="1"/>
  <c r="J54" i="1"/>
  <c r="K54" i="1" s="1"/>
  <c r="J114" i="1"/>
  <c r="K114" i="1" s="1"/>
  <c r="J8" i="1"/>
  <c r="K8" i="1" s="1"/>
  <c r="J13" i="1"/>
  <c r="K13" i="1" s="1"/>
  <c r="J79" i="1"/>
  <c r="K79" i="1" s="1"/>
  <c r="J166" i="1"/>
  <c r="K166" i="1" s="1"/>
  <c r="J43" i="1"/>
  <c r="K43" i="1" s="1"/>
  <c r="J52" i="1"/>
  <c r="K52" i="1" s="1"/>
  <c r="J89" i="1"/>
  <c r="K89" i="1" s="1"/>
  <c r="J104" i="1"/>
  <c r="K104" i="1" s="1"/>
  <c r="J68" i="1"/>
  <c r="K68" i="1" s="1"/>
  <c r="J99" i="1"/>
  <c r="K99" i="1" s="1"/>
  <c r="J164" i="1"/>
  <c r="K164" i="1" s="1"/>
  <c r="J95" i="1"/>
  <c r="K95" i="1" s="1"/>
  <c r="J110" i="1"/>
  <c r="K110" i="1" s="1"/>
  <c r="J163" i="1"/>
  <c r="K163" i="1" s="1"/>
  <c r="J71" i="1"/>
  <c r="K71" i="1" s="1"/>
  <c r="J28" i="1"/>
  <c r="K28" i="1" s="1"/>
  <c r="J108" i="1"/>
  <c r="K108" i="1" s="1"/>
  <c r="J55" i="1"/>
  <c r="K55" i="1" s="1"/>
  <c r="J144" i="1"/>
  <c r="K144" i="1" s="1"/>
  <c r="J155" i="1"/>
  <c r="K155" i="1" s="1"/>
  <c r="J57" i="1"/>
  <c r="K57" i="1" s="1"/>
  <c r="J53" i="1"/>
  <c r="K53" i="1" s="1"/>
  <c r="J70" i="1"/>
  <c r="K70" i="1" s="1"/>
  <c r="J103" i="1"/>
  <c r="K103" i="1" s="1"/>
  <c r="J101" i="1"/>
  <c r="K101" i="1" s="1"/>
  <c r="J20" i="1"/>
  <c r="K20" i="1" s="1"/>
  <c r="J12" i="1"/>
  <c r="K12" i="1" s="1"/>
  <c r="J32" i="1"/>
  <c r="K32" i="1" s="1"/>
  <c r="J149" i="1"/>
  <c r="K149" i="1" s="1"/>
  <c r="J33" i="1"/>
  <c r="K33" i="1" s="1"/>
  <c r="J47" i="1"/>
  <c r="K47" i="1" s="1"/>
  <c r="J97" i="1"/>
  <c r="K97" i="1" s="1"/>
  <c r="J93" i="1"/>
  <c r="K93" i="1" s="1"/>
  <c r="J69" i="1"/>
  <c r="K69" i="1" s="1"/>
  <c r="J15" i="1"/>
  <c r="K15" i="1" s="1"/>
  <c r="J74" i="1"/>
  <c r="K74" i="1" s="1"/>
  <c r="J18" i="1"/>
  <c r="K18" i="1" s="1"/>
  <c r="J61" i="1"/>
  <c r="K61" i="1" s="1"/>
  <c r="J94" i="1"/>
  <c r="K94" i="1" s="1"/>
  <c r="J66" i="1"/>
  <c r="K66" i="1" s="1"/>
  <c r="J148" i="1"/>
  <c r="K148" i="1" s="1"/>
  <c r="J38" i="1"/>
  <c r="K38" i="1" s="1"/>
  <c r="J137" i="1"/>
  <c r="K137" i="1" s="1"/>
  <c r="J139" i="1"/>
  <c r="K139" i="1" s="1"/>
  <c r="J138" i="1"/>
  <c r="K138" i="1" s="1"/>
  <c r="J140" i="1"/>
  <c r="K140" i="1" s="1"/>
  <c r="J165" i="1"/>
  <c r="K165" i="1" s="1"/>
  <c r="J87" i="1"/>
  <c r="K87" i="1" s="1"/>
  <c r="J107" i="1"/>
  <c r="K107" i="1" s="1"/>
  <c r="J75" i="1"/>
  <c r="K75" i="1" s="1"/>
  <c r="J36" i="1"/>
  <c r="K36" i="1" s="1"/>
  <c r="J182" i="1" l="1"/>
  <c r="K182" i="1" s="1"/>
</calcChain>
</file>

<file path=xl/sharedStrings.xml><?xml version="1.0" encoding="utf-8"?>
<sst xmlns="http://schemas.openxmlformats.org/spreadsheetml/2006/main" count="975" uniqueCount="274">
  <si>
    <t>Country</t>
  </si>
  <si>
    <t>Population in Millions</t>
  </si>
  <si>
    <t>Gross Domestic Product in USD Billions</t>
  </si>
  <si>
    <t>Defense Budget in USD Billions</t>
  </si>
  <si>
    <t>China</t>
  </si>
  <si>
    <t>Real Gross Domestic Product in USD Billions (PPP x Population)</t>
  </si>
  <si>
    <t>Change in %</t>
  </si>
  <si>
    <t>Change in number</t>
  </si>
  <si>
    <t>Up or Down?</t>
  </si>
  <si>
    <t>India</t>
  </si>
  <si>
    <t>United States of America</t>
  </si>
  <si>
    <t>Russia</t>
  </si>
  <si>
    <t>Brazil</t>
  </si>
  <si>
    <t>Indonesia</t>
  </si>
  <si>
    <t>Japan</t>
  </si>
  <si>
    <t>Mexico</t>
  </si>
  <si>
    <t>Pakistan</t>
  </si>
  <si>
    <t>Iran</t>
  </si>
  <si>
    <t>Thailand</t>
  </si>
  <si>
    <t>Egypt</t>
  </si>
  <si>
    <t>Malaysia</t>
  </si>
  <si>
    <t>Nigeria</t>
  </si>
  <si>
    <t>Philippines</t>
  </si>
  <si>
    <t>Italy</t>
  </si>
  <si>
    <t>Turkey</t>
  </si>
  <si>
    <t>Saudi Arabia</t>
  </si>
  <si>
    <t>Colombia</t>
  </si>
  <si>
    <t>Netherlands</t>
  </si>
  <si>
    <t>South Korea</t>
  </si>
  <si>
    <t>France</t>
  </si>
  <si>
    <t>Vietnam</t>
  </si>
  <si>
    <t>Canada</t>
  </si>
  <si>
    <t>Taiwan</t>
  </si>
  <si>
    <t>Argentina</t>
  </si>
  <si>
    <t>Poland</t>
  </si>
  <si>
    <t>Bangladesh</t>
  </si>
  <si>
    <t>Iraq</t>
  </si>
  <si>
    <t>Romania</t>
  </si>
  <si>
    <t>Algeria</t>
  </si>
  <si>
    <t>Chile</t>
  </si>
  <si>
    <t>Germany</t>
  </si>
  <si>
    <t>South Africa</t>
  </si>
  <si>
    <t>Spain</t>
  </si>
  <si>
    <t>Peru</t>
  </si>
  <si>
    <t>Kazakhstan</t>
  </si>
  <si>
    <t>Czechia</t>
  </si>
  <si>
    <t>Morocco</t>
  </si>
  <si>
    <t>Australia</t>
  </si>
  <si>
    <t>Myanmar</t>
  </si>
  <si>
    <t>Venezuela</t>
  </si>
  <si>
    <t>Hungary</t>
  </si>
  <si>
    <t>Singapore</t>
  </si>
  <si>
    <t>Sri Lanka</t>
  </si>
  <si>
    <t>Ethiopia</t>
  </si>
  <si>
    <t>Finland</t>
  </si>
  <si>
    <t>Belgium</t>
  </si>
  <si>
    <t>Kenya</t>
  </si>
  <si>
    <t>Dominican Republic</t>
  </si>
  <si>
    <t>Portugal</t>
  </si>
  <si>
    <t>Sudan</t>
  </si>
  <si>
    <t>Austria</t>
  </si>
  <si>
    <t>Afghanistan</t>
  </si>
  <si>
    <t>Ukraine</t>
  </si>
  <si>
    <t>Uzbekistan</t>
  </si>
  <si>
    <t>Ecuador</t>
  </si>
  <si>
    <t>Azerbaijan</t>
  </si>
  <si>
    <t>Sweden</t>
  </si>
  <si>
    <t>Slovakia</t>
  </si>
  <si>
    <t>Switzerland</t>
  </si>
  <si>
    <t>United Kingdom</t>
  </si>
  <si>
    <t>Greece</t>
  </si>
  <si>
    <t>Bulgaria</t>
  </si>
  <si>
    <t>Angola</t>
  </si>
  <si>
    <t>United Arab Emirates</t>
  </si>
  <si>
    <t>Lebanon</t>
  </si>
  <si>
    <t>Oman</t>
  </si>
  <si>
    <t>Norway</t>
  </si>
  <si>
    <t>Guatemala</t>
  </si>
  <si>
    <t>Tanzania</t>
  </si>
  <si>
    <t>Cuba</t>
  </si>
  <si>
    <t>Cote d'Ivoire</t>
  </si>
  <si>
    <t>Ghana</t>
  </si>
  <si>
    <t>Denmark</t>
  </si>
  <si>
    <t>Cameroon</t>
  </si>
  <si>
    <t>Qatar</t>
  </si>
  <si>
    <t>Belarus</t>
  </si>
  <si>
    <t>Turkmenistan</t>
  </si>
  <si>
    <t>Bolivia</t>
  </si>
  <si>
    <t>Kuwait</t>
  </si>
  <si>
    <t>Nepal</t>
  </si>
  <si>
    <t>Panama</t>
  </si>
  <si>
    <t>Costa Rica</t>
  </si>
  <si>
    <t>Tunisia</t>
  </si>
  <si>
    <t>Lithuania</t>
  </si>
  <si>
    <t>Croatia</t>
  </si>
  <si>
    <t>Cambodia</t>
  </si>
  <si>
    <t>Uganda</t>
  </si>
  <si>
    <t>Serbia</t>
  </si>
  <si>
    <t>Democratic Republic of Congo</t>
  </si>
  <si>
    <t>Jordan</t>
  </si>
  <si>
    <t>Paraguay</t>
  </si>
  <si>
    <t>Syria</t>
  </si>
  <si>
    <t>Yemen</t>
  </si>
  <si>
    <t>New Zealand</t>
  </si>
  <si>
    <t>Slovenia</t>
  </si>
  <si>
    <t>Israel</t>
  </si>
  <si>
    <t>Zambia</t>
  </si>
  <si>
    <t>Laos</t>
  </si>
  <si>
    <t>Senegal</t>
  </si>
  <si>
    <t>Latvia</t>
  </si>
  <si>
    <t>El Salvador</t>
  </si>
  <si>
    <t>Honduras</t>
  </si>
  <si>
    <t>Gabon</t>
  </si>
  <si>
    <t>Mali</t>
  </si>
  <si>
    <t>Burkina Faso</t>
  </si>
  <si>
    <t>Republic of the Congo</t>
  </si>
  <si>
    <t>Georgia</t>
  </si>
  <si>
    <t>Botswana</t>
  </si>
  <si>
    <t>Bosnia and Herzegovina</t>
  </si>
  <si>
    <t>Albania</t>
  </si>
  <si>
    <t>Rwanda</t>
  </si>
  <si>
    <t>Brunei Darussalam</t>
  </si>
  <si>
    <t>Mozambique</t>
  </si>
  <si>
    <t>Chad</t>
  </si>
  <si>
    <t>Uruguay</t>
  </si>
  <si>
    <t>Mongolia</t>
  </si>
  <si>
    <t>Madagascar</t>
  </si>
  <si>
    <t>Nicaragua</t>
  </si>
  <si>
    <t>North Macedonia</t>
  </si>
  <si>
    <t>Benin</t>
  </si>
  <si>
    <t>Tajikistan</t>
  </si>
  <si>
    <t>Mauritius</t>
  </si>
  <si>
    <t>Papua New Guinea</t>
  </si>
  <si>
    <t>Zimbabwe</t>
  </si>
  <si>
    <t>Jamaica</t>
  </si>
  <si>
    <t>Estonia</t>
  </si>
  <si>
    <t>Namibia</t>
  </si>
  <si>
    <t>Armenia</t>
  </si>
  <si>
    <t>Bahrain</t>
  </si>
  <si>
    <t>Ireland</t>
  </si>
  <si>
    <t>Trinidad and Tobago</t>
  </si>
  <si>
    <t>Cyprus</t>
  </si>
  <si>
    <t>Equatorial Guinea</t>
  </si>
  <si>
    <t>Kyrgyzstan</t>
  </si>
  <si>
    <t>Mauritania</t>
  </si>
  <si>
    <t>Guinea</t>
  </si>
  <si>
    <t>Malawi</t>
  </si>
  <si>
    <t>Togo</t>
  </si>
  <si>
    <t>Libya</t>
  </si>
  <si>
    <t>Montenegro</t>
  </si>
  <si>
    <t>Timor-Leste</t>
  </si>
  <si>
    <t>Haiti</t>
  </si>
  <si>
    <t>Burundi</t>
  </si>
  <si>
    <t>Moldova</t>
  </si>
  <si>
    <t>Eswatini</t>
  </si>
  <si>
    <t>Sierra Leone</t>
  </si>
  <si>
    <t>Suriname</t>
  </si>
  <si>
    <t>Fiji</t>
  </si>
  <si>
    <t>Eritrea</t>
  </si>
  <si>
    <t>Guyana</t>
  </si>
  <si>
    <t>Malta</t>
  </si>
  <si>
    <t>Maldives</t>
  </si>
  <si>
    <t>Bhutan</t>
  </si>
  <si>
    <t>Bahamas</t>
  </si>
  <si>
    <t>Cape Verde</t>
  </si>
  <si>
    <t>Somalia</t>
  </si>
  <si>
    <t>Central African Republic</t>
  </si>
  <si>
    <t>Djibouti</t>
  </si>
  <si>
    <t>Luxembourg</t>
  </si>
  <si>
    <t>Lesotho</t>
  </si>
  <si>
    <t>Guinea-Bissau</t>
  </si>
  <si>
    <t>Barbados</t>
  </si>
  <si>
    <t>Iceland</t>
  </si>
  <si>
    <t>Belize</t>
  </si>
  <si>
    <t>Gambia</t>
  </si>
  <si>
    <t>Liberia</t>
  </si>
  <si>
    <t>Grenada</t>
  </si>
  <si>
    <t>Solomon Islands</t>
  </si>
  <si>
    <t>Comoros</t>
  </si>
  <si>
    <t>Saint Lucia</t>
  </si>
  <si>
    <t>Samoa</t>
  </si>
  <si>
    <t>Saint Vincent and the Grenadines</t>
  </si>
  <si>
    <t>Sao Tome and Principe</t>
  </si>
  <si>
    <t>Tonga</t>
  </si>
  <si>
    <t>Kiribati</t>
  </si>
  <si>
    <t>Micronesia</t>
  </si>
  <si>
    <t>Andorra</t>
  </si>
  <si>
    <t>Continent</t>
  </si>
  <si>
    <t>Liechtenstein</t>
  </si>
  <si>
    <t>Monaco</t>
  </si>
  <si>
    <t>Niger</t>
  </si>
  <si>
    <t>Saint Kitts and Nevis</t>
  </si>
  <si>
    <t>San Marino</t>
  </si>
  <si>
    <t>Seychelles</t>
  </si>
  <si>
    <t>United States</t>
  </si>
  <si>
    <t>China (Mainland)</t>
  </si>
  <si>
    <t>Hong Kong</t>
  </si>
  <si>
    <t>Myanmar (Burma)</t>
  </si>
  <si>
    <t>Palestine</t>
  </si>
  <si>
    <t>Northern Cyprus</t>
  </si>
  <si>
    <t>Côte d'Ivoire</t>
  </si>
  <si>
    <t>Macao</t>
  </si>
  <si>
    <t>Jersey</t>
  </si>
  <si>
    <t>Gibraltar</t>
  </si>
  <si>
    <t>Isle of Man</t>
  </si>
  <si>
    <t>Cayman Islands</t>
  </si>
  <si>
    <t>Bermuda</t>
  </si>
  <si>
    <t>Guernsey</t>
  </si>
  <si>
    <t>Federated States of Micronesia</t>
  </si>
  <si>
    <t>Antigua and Barbuda</t>
  </si>
  <si>
    <t>Turks and Caicos Islands</t>
  </si>
  <si>
    <t>Marshall Islands</t>
  </si>
  <si>
    <t>Dominica</t>
  </si>
  <si>
    <t>The Gambia</t>
  </si>
  <si>
    <t>The Bahamas</t>
  </si>
  <si>
    <t>Faroe Islands</t>
  </si>
  <si>
    <t>Kosovo</t>
  </si>
  <si>
    <t>Greenland</t>
  </si>
  <si>
    <t>São Tomé and Príncipe</t>
  </si>
  <si>
    <t>Anguilla</t>
  </si>
  <si>
    <t>Falkland Islands (Islas Malvinas)</t>
  </si>
  <si>
    <t>Saint Helena, Ascension and Tristan da Cunha</t>
  </si>
  <si>
    <t>Palau</t>
  </si>
  <si>
    <t>Brunei</t>
  </si>
  <si>
    <t>Montserrat</t>
  </si>
  <si>
    <t>South Sudan</t>
  </si>
  <si>
    <t>Doses Given</t>
  </si>
  <si>
    <t>Fully Vaccinated</t>
  </si>
  <si>
    <t>% of Population Fully vaccinated</t>
  </si>
  <si>
    <t>TOTALS</t>
  </si>
  <si>
    <t>Europe</t>
  </si>
  <si>
    <t>Asia</t>
  </si>
  <si>
    <t>Africa</t>
  </si>
  <si>
    <t>North America</t>
  </si>
  <si>
    <t>South America</t>
  </si>
  <si>
    <t>Australia &amp; Oceania</t>
  </si>
  <si>
    <t>Aruba</t>
  </si>
  <si>
    <t>Bonaire Sint Eustatius and Saba</t>
  </si>
  <si>
    <t>British Virgin Islands</t>
  </si>
  <si>
    <t>Congo</t>
  </si>
  <si>
    <t>Cook Islands</t>
  </si>
  <si>
    <t>Curacao</t>
  </si>
  <si>
    <t>European Union</t>
  </si>
  <si>
    <t>Faeroe Islands</t>
  </si>
  <si>
    <t>Falkland Islands</t>
  </si>
  <si>
    <t>French Polynesia</t>
  </si>
  <si>
    <t>High income</t>
  </si>
  <si>
    <t>Low income</t>
  </si>
  <si>
    <t>Lower middle income</t>
  </si>
  <si>
    <t>Nauru</t>
  </si>
  <si>
    <t>New Caledonia</t>
  </si>
  <si>
    <t>Niue</t>
  </si>
  <si>
    <t>Oceania</t>
  </si>
  <si>
    <t>Pitcairn</t>
  </si>
  <si>
    <t>Saint Helena</t>
  </si>
  <si>
    <t>Sint Maarten (Dutch part)</t>
  </si>
  <si>
    <t>Timor</t>
  </si>
  <si>
    <t>Tokelau</t>
  </si>
  <si>
    <t>Tuvalu</t>
  </si>
  <si>
    <t>Upper middle income</t>
  </si>
  <si>
    <t>Vanuatu</t>
  </si>
  <si>
    <t>Wallis and Futuna</t>
  </si>
  <si>
    <t>World</t>
  </si>
  <si>
    <t>International</t>
  </si>
  <si>
    <t>Micronesia (country)</t>
  </si>
  <si>
    <t>Vatican</t>
  </si>
  <si>
    <t>Grand Total</t>
  </si>
  <si>
    <t>High</t>
  </si>
  <si>
    <t>Low</t>
  </si>
  <si>
    <t>Middle</t>
  </si>
  <si>
    <t>Lower middle</t>
  </si>
  <si>
    <t>Upper middle</t>
  </si>
  <si>
    <t>Income Designation (per World Bank, 2021)</t>
  </si>
  <si>
    <t>No of People received at least one Covid injection (as at 13.12.2021)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</si>
</sst>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-[$$-409]* #,##0.00_ ;_-[$$-409]* \-#,##0.00\ ;_-[$$-409]* &quot;-&quot;??_ ;_-@_ "/>
    <numFmt numFmtId="165" formatCode="#,###,###,###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wrapText="1"/>
    </xf>
    <xf numFmtId="3" fontId="0" fillId="0" borderId="0" xfId="0" applyNumberFormat="1"/>
    <xf numFmtId="10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3" fontId="5" fillId="0" borderId="0" xfId="0" applyNumberFormat="1" applyFont="1"/>
    <xf numFmtId="10" fontId="5" fillId="0" borderId="0" xfId="0" applyNumberFormat="1" applyFont="1"/>
    <xf numFmtId="164" fontId="5" fillId="0" borderId="0" xfId="1" applyNumberFormat="1" applyFont="1"/>
    <xf numFmtId="0" fontId="6" fillId="0" borderId="0" xfId="0" applyFont="1"/>
    <xf numFmtId="4" fontId="5" fillId="0" borderId="0" xfId="0" applyNumberFormat="1" applyFont="1"/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0" fillId="0" borderId="4" xfId="0" applyBorder="1"/>
    <xf numFmtId="164" fontId="0" fillId="0" borderId="5" xfId="0" applyNumberFormat="1" applyBorder="1"/>
    <xf numFmtId="3" fontId="0" fillId="0" borderId="4" xfId="0" applyNumberFormat="1" applyBorder="1"/>
    <xf numFmtId="4" fontId="5" fillId="0" borderId="6" xfId="0" applyNumberFormat="1" applyFont="1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165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2"/>
  <sheetViews>
    <sheetView tabSelected="1" workbookViewId="0">
      <selection activeCell="A3" sqref="A3:M181"/>
    </sheetView>
  </sheetViews>
  <sheetFormatPr defaultRowHeight="14.4" x14ac:dyDescent="0.3"/>
  <cols>
    <col min="1" max="1" width="13.33203125" bestFit="1" customWidth="1"/>
    <col min="2" max="2" width="23.33203125" customWidth="1"/>
    <col min="3" max="3" width="14" customWidth="1"/>
    <col min="4" max="4" width="12.33203125" customWidth="1"/>
    <col min="5" max="5" width="17.88671875" style="5" customWidth="1"/>
    <col min="6" max="6" width="15" style="5" customWidth="1"/>
    <col min="7" max="7" width="14.33203125" style="5" customWidth="1"/>
    <col min="8" max="8" width="11.109375" customWidth="1"/>
    <col min="9" max="9" width="16.109375" customWidth="1"/>
    <col min="10" max="10" width="9.33203125" customWidth="1"/>
    <col min="11" max="11" width="11" customWidth="1"/>
    <col min="12" max="12" width="16.6640625" style="4" customWidth="1"/>
    <col min="13" max="13" width="14.33203125" style="4" customWidth="1"/>
  </cols>
  <sheetData>
    <row r="1" spans="1:13" ht="21" x14ac:dyDescent="0.4">
      <c r="D1" s="28">
        <v>2019</v>
      </c>
      <c r="E1" s="29"/>
      <c r="F1" s="29"/>
      <c r="G1" s="30"/>
      <c r="H1" s="31">
        <v>2025</v>
      </c>
      <c r="I1" s="31"/>
      <c r="J1" s="31"/>
      <c r="K1" s="31"/>
      <c r="L1" s="31"/>
      <c r="M1" s="31"/>
    </row>
    <row r="2" spans="1:13" s="6" customFormat="1" ht="72" x14ac:dyDescent="0.3">
      <c r="A2" s="7" t="s">
        <v>272</v>
      </c>
      <c r="B2" s="6" t="s">
        <v>0</v>
      </c>
      <c r="C2" s="6" t="s">
        <v>187</v>
      </c>
      <c r="D2" s="18" t="s">
        <v>1</v>
      </c>
      <c r="E2" s="19" t="s">
        <v>5</v>
      </c>
      <c r="F2" s="19" t="s">
        <v>2</v>
      </c>
      <c r="G2" s="20" t="s">
        <v>3</v>
      </c>
      <c r="H2" s="7" t="s">
        <v>1</v>
      </c>
      <c r="I2" s="7" t="s">
        <v>8</v>
      </c>
      <c r="J2" s="7" t="s">
        <v>7</v>
      </c>
      <c r="K2" s="7" t="s">
        <v>6</v>
      </c>
      <c r="L2" s="8" t="s">
        <v>5</v>
      </c>
      <c r="M2" s="8" t="s">
        <v>3</v>
      </c>
    </row>
    <row r="3" spans="1:13" x14ac:dyDescent="0.3">
      <c r="A3" t="s">
        <v>268</v>
      </c>
      <c r="B3" t="s">
        <v>61</v>
      </c>
      <c r="C3" t="s">
        <v>231</v>
      </c>
      <c r="D3" s="21">
        <v>36</v>
      </c>
      <c r="E3" s="5">
        <v>73</v>
      </c>
      <c r="F3" s="5">
        <v>20</v>
      </c>
      <c r="G3" s="22">
        <v>0.2</v>
      </c>
      <c r="H3">
        <v>33</v>
      </c>
      <c r="I3" s="2" t="str">
        <f t="shared" ref="I3:I34" si="0">IF(H3&lt;D3, "Down", "Up or No Change")</f>
        <v>Down</v>
      </c>
      <c r="J3">
        <f t="shared" ref="J3:J34" si="1">H3-D3</f>
        <v>-3</v>
      </c>
      <c r="K3" s="3">
        <f t="shared" ref="K3:K34" si="2">(J3/D3)</f>
        <v>-8.3333333333333329E-2</v>
      </c>
      <c r="L3" s="4">
        <v>165</v>
      </c>
      <c r="M3" s="4">
        <v>6.3</v>
      </c>
    </row>
    <row r="4" spans="1:13" x14ac:dyDescent="0.3">
      <c r="A4" t="s">
        <v>271</v>
      </c>
      <c r="B4" t="s">
        <v>119</v>
      </c>
      <c r="C4" t="s">
        <v>230</v>
      </c>
      <c r="D4" s="21">
        <v>3.1</v>
      </c>
      <c r="E4" s="5">
        <v>34</v>
      </c>
      <c r="F4" s="5">
        <v>15</v>
      </c>
      <c r="G4" s="22">
        <v>0.2</v>
      </c>
      <c r="H4">
        <v>2.8</v>
      </c>
      <c r="I4" s="2" t="str">
        <f t="shared" si="0"/>
        <v>Down</v>
      </c>
      <c r="J4">
        <f t="shared" si="1"/>
        <v>-0.30000000000000027</v>
      </c>
      <c r="K4" s="3">
        <f t="shared" si="2"/>
        <v>-9.6774193548387177E-2</v>
      </c>
      <c r="L4" s="4">
        <v>35</v>
      </c>
      <c r="M4" s="4">
        <v>0.3</v>
      </c>
    </row>
    <row r="5" spans="1:13" x14ac:dyDescent="0.3">
      <c r="A5" t="s">
        <v>270</v>
      </c>
      <c r="B5" t="s">
        <v>38</v>
      </c>
      <c r="C5" t="s">
        <v>232</v>
      </c>
      <c r="D5" s="21">
        <v>42</v>
      </c>
      <c r="E5" s="5">
        <v>627</v>
      </c>
      <c r="F5" s="5">
        <v>170</v>
      </c>
      <c r="G5" s="22">
        <v>10</v>
      </c>
      <c r="H5">
        <v>43</v>
      </c>
      <c r="I5" s="2" t="str">
        <f t="shared" si="0"/>
        <v>Up or No Change</v>
      </c>
      <c r="J5">
        <f t="shared" si="1"/>
        <v>1</v>
      </c>
      <c r="K5" s="3">
        <f t="shared" si="2"/>
        <v>2.3809523809523808E-2</v>
      </c>
      <c r="L5" s="4">
        <v>483</v>
      </c>
      <c r="M5" s="4">
        <v>13</v>
      </c>
    </row>
    <row r="6" spans="1:13" x14ac:dyDescent="0.3">
      <c r="A6" t="s">
        <v>270</v>
      </c>
      <c r="B6" t="s">
        <v>72</v>
      </c>
      <c r="C6" t="s">
        <v>232</v>
      </c>
      <c r="D6" s="21">
        <v>32</v>
      </c>
      <c r="E6" s="5">
        <v>182</v>
      </c>
      <c r="F6" s="5">
        <v>97</v>
      </c>
      <c r="G6" s="22">
        <v>1.6</v>
      </c>
      <c r="H6">
        <v>19</v>
      </c>
      <c r="I6" s="2" t="str">
        <f t="shared" si="0"/>
        <v>Down</v>
      </c>
      <c r="J6">
        <f t="shared" si="1"/>
        <v>-13</v>
      </c>
      <c r="K6" s="3">
        <f t="shared" si="2"/>
        <v>-0.40625</v>
      </c>
      <c r="L6" s="4">
        <v>125</v>
      </c>
      <c r="M6" s="4">
        <v>4.0999999999999996</v>
      </c>
    </row>
    <row r="7" spans="1:13" x14ac:dyDescent="0.3">
      <c r="A7" t="s">
        <v>271</v>
      </c>
      <c r="B7" t="s">
        <v>33</v>
      </c>
      <c r="C7" t="s">
        <v>234</v>
      </c>
      <c r="D7" s="21">
        <v>45</v>
      </c>
      <c r="E7" s="5">
        <v>768</v>
      </c>
      <c r="F7" s="5">
        <v>447</v>
      </c>
      <c r="G7" s="22">
        <v>3.1</v>
      </c>
      <c r="H7">
        <v>41</v>
      </c>
      <c r="I7" s="2" t="str">
        <f t="shared" si="0"/>
        <v>Down</v>
      </c>
      <c r="J7">
        <f t="shared" si="1"/>
        <v>-4</v>
      </c>
      <c r="K7" s="3">
        <f t="shared" si="2"/>
        <v>-8.8888888888888892E-2</v>
      </c>
      <c r="L7" s="4">
        <v>640</v>
      </c>
      <c r="M7" s="4">
        <v>4.3</v>
      </c>
    </row>
    <row r="8" spans="1:13" x14ac:dyDescent="0.3">
      <c r="A8" t="s">
        <v>271</v>
      </c>
      <c r="B8" t="s">
        <v>137</v>
      </c>
      <c r="C8" t="s">
        <v>230</v>
      </c>
      <c r="D8" s="21">
        <v>3</v>
      </c>
      <c r="E8" s="5">
        <v>28</v>
      </c>
      <c r="F8" s="5">
        <v>13</v>
      </c>
      <c r="G8" s="22">
        <v>0.7</v>
      </c>
      <c r="H8">
        <v>2.9</v>
      </c>
      <c r="I8" s="2" t="str">
        <f t="shared" si="0"/>
        <v>Down</v>
      </c>
      <c r="J8">
        <f t="shared" si="1"/>
        <v>-0.10000000000000009</v>
      </c>
      <c r="K8" s="3">
        <f t="shared" si="2"/>
        <v>-3.3333333333333361E-2</v>
      </c>
      <c r="L8" s="4">
        <v>20</v>
      </c>
      <c r="M8" s="4">
        <v>0.5</v>
      </c>
    </row>
    <row r="9" spans="1:13" x14ac:dyDescent="0.3">
      <c r="A9" t="s">
        <v>267</v>
      </c>
      <c r="B9" t="s">
        <v>47</v>
      </c>
      <c r="C9" t="s">
        <v>235</v>
      </c>
      <c r="D9" s="21">
        <v>25</v>
      </c>
      <c r="E9" s="5">
        <v>1143</v>
      </c>
      <c r="F9" s="5">
        <v>1390</v>
      </c>
      <c r="G9" s="22">
        <v>26</v>
      </c>
      <c r="H9">
        <v>15</v>
      </c>
      <c r="I9" s="2" t="str">
        <f t="shared" si="0"/>
        <v>Down</v>
      </c>
      <c r="J9">
        <f t="shared" si="1"/>
        <v>-10</v>
      </c>
      <c r="K9" s="3">
        <f t="shared" si="2"/>
        <v>-0.4</v>
      </c>
      <c r="L9" s="4">
        <v>280</v>
      </c>
      <c r="M9" s="4">
        <v>2.8</v>
      </c>
    </row>
    <row r="10" spans="1:13" x14ac:dyDescent="0.3">
      <c r="A10" t="s">
        <v>267</v>
      </c>
      <c r="B10" t="s">
        <v>60</v>
      </c>
      <c r="C10" t="s">
        <v>230</v>
      </c>
      <c r="D10" s="21">
        <v>8.9</v>
      </c>
      <c r="E10" s="5">
        <v>443</v>
      </c>
      <c r="F10" s="5">
        <v>445</v>
      </c>
      <c r="G10" s="22">
        <v>3.1</v>
      </c>
      <c r="H10">
        <v>6.2</v>
      </c>
      <c r="I10" s="2" t="str">
        <f t="shared" si="0"/>
        <v>Down</v>
      </c>
      <c r="J10">
        <f t="shared" si="1"/>
        <v>-2.7</v>
      </c>
      <c r="K10" s="3">
        <f t="shared" si="2"/>
        <v>-0.30337078651685395</v>
      </c>
      <c r="L10" s="4">
        <v>167</v>
      </c>
      <c r="M10" s="4">
        <v>1.1000000000000001</v>
      </c>
    </row>
    <row r="11" spans="1:13" x14ac:dyDescent="0.3">
      <c r="A11" t="s">
        <v>271</v>
      </c>
      <c r="B11" t="s">
        <v>65</v>
      </c>
      <c r="C11" t="s">
        <v>230</v>
      </c>
      <c r="D11" s="21">
        <v>10</v>
      </c>
      <c r="E11" s="5">
        <v>159</v>
      </c>
      <c r="F11" s="5">
        <v>48</v>
      </c>
      <c r="G11" s="22">
        <v>1.9</v>
      </c>
      <c r="H11">
        <v>9.6</v>
      </c>
      <c r="I11" s="2" t="str">
        <f t="shared" si="0"/>
        <v>Down</v>
      </c>
      <c r="J11">
        <f t="shared" si="1"/>
        <v>-0.40000000000000036</v>
      </c>
      <c r="K11" s="3">
        <f t="shared" si="2"/>
        <v>-4.0000000000000036E-2</v>
      </c>
      <c r="L11" s="4">
        <v>158</v>
      </c>
      <c r="M11" s="4">
        <v>4.9000000000000004</v>
      </c>
    </row>
    <row r="12" spans="1:13" x14ac:dyDescent="0.3">
      <c r="A12" t="s">
        <v>267</v>
      </c>
      <c r="B12" t="s">
        <v>163</v>
      </c>
      <c r="C12" t="s">
        <v>233</v>
      </c>
      <c r="D12" s="21">
        <v>0.3</v>
      </c>
      <c r="E12" s="5">
        <v>12</v>
      </c>
      <c r="F12" s="5">
        <v>12</v>
      </c>
      <c r="G12" s="22">
        <v>0</v>
      </c>
      <c r="H12">
        <v>0.3</v>
      </c>
      <c r="I12" s="2" t="str">
        <f t="shared" si="0"/>
        <v>Up or No Change</v>
      </c>
      <c r="J12">
        <f t="shared" si="1"/>
        <v>0</v>
      </c>
      <c r="K12" s="3">
        <f t="shared" si="2"/>
        <v>0</v>
      </c>
      <c r="L12" s="4">
        <v>5</v>
      </c>
      <c r="M12" s="4">
        <v>0</v>
      </c>
    </row>
    <row r="13" spans="1:13" x14ac:dyDescent="0.3">
      <c r="A13" t="s">
        <v>267</v>
      </c>
      <c r="B13" t="s">
        <v>138</v>
      </c>
      <c r="C13" t="s">
        <v>231</v>
      </c>
      <c r="D13" s="21">
        <v>1.5</v>
      </c>
      <c r="E13" s="5">
        <v>87</v>
      </c>
      <c r="F13" s="5">
        <v>38</v>
      </c>
      <c r="G13" s="22">
        <v>1.4</v>
      </c>
      <c r="H13">
        <v>0.8</v>
      </c>
      <c r="I13" s="2" t="str">
        <f t="shared" si="0"/>
        <v>Down</v>
      </c>
      <c r="J13">
        <f t="shared" si="1"/>
        <v>-0.7</v>
      </c>
      <c r="K13" s="3">
        <f t="shared" si="2"/>
        <v>-0.46666666666666662</v>
      </c>
      <c r="L13" s="4">
        <v>17</v>
      </c>
      <c r="M13" s="4">
        <v>0.4</v>
      </c>
    </row>
    <row r="14" spans="1:13" x14ac:dyDescent="0.3">
      <c r="A14" t="s">
        <v>270</v>
      </c>
      <c r="B14" t="s">
        <v>35</v>
      </c>
      <c r="C14" t="s">
        <v>231</v>
      </c>
      <c r="D14" s="21">
        <v>162</v>
      </c>
      <c r="E14" s="5">
        <v>666</v>
      </c>
      <c r="F14" s="5">
        <v>329</v>
      </c>
      <c r="G14" s="22">
        <v>4.3</v>
      </c>
      <c r="H14">
        <v>178</v>
      </c>
      <c r="I14" s="2" t="str">
        <f t="shared" si="0"/>
        <v>Up or No Change</v>
      </c>
      <c r="J14">
        <f t="shared" si="1"/>
        <v>16</v>
      </c>
      <c r="K14" s="3">
        <f t="shared" si="2"/>
        <v>9.8765432098765427E-2</v>
      </c>
      <c r="L14" s="4">
        <v>565</v>
      </c>
      <c r="M14" s="4">
        <v>4.5</v>
      </c>
    </row>
    <row r="15" spans="1:13" x14ac:dyDescent="0.3">
      <c r="A15" t="s">
        <v>267</v>
      </c>
      <c r="B15" t="s">
        <v>171</v>
      </c>
      <c r="C15" t="s">
        <v>233</v>
      </c>
      <c r="D15" s="21">
        <v>0.3</v>
      </c>
      <c r="E15" s="5">
        <v>5.2</v>
      </c>
      <c r="F15" s="5">
        <v>5</v>
      </c>
      <c r="G15" s="22">
        <v>0</v>
      </c>
      <c r="H15">
        <v>0.2</v>
      </c>
      <c r="I15" s="2" t="str">
        <f t="shared" si="0"/>
        <v>Down</v>
      </c>
      <c r="J15">
        <f t="shared" si="1"/>
        <v>-9.9999999999999978E-2</v>
      </c>
      <c r="K15" s="3">
        <f t="shared" si="2"/>
        <v>-0.33333333333333326</v>
      </c>
      <c r="L15" s="4">
        <v>3</v>
      </c>
      <c r="M15" s="4">
        <v>0</v>
      </c>
    </row>
    <row r="16" spans="1:13" x14ac:dyDescent="0.3">
      <c r="A16" t="s">
        <v>271</v>
      </c>
      <c r="B16" t="s">
        <v>85</v>
      </c>
      <c r="C16" t="s">
        <v>230</v>
      </c>
      <c r="D16" s="21">
        <v>9.5</v>
      </c>
      <c r="E16" s="5">
        <v>182</v>
      </c>
      <c r="F16" s="5">
        <v>63</v>
      </c>
      <c r="G16" s="22">
        <v>0.8</v>
      </c>
      <c r="H16">
        <v>7.9</v>
      </c>
      <c r="I16" s="2" t="str">
        <f t="shared" si="0"/>
        <v>Down</v>
      </c>
      <c r="J16">
        <f t="shared" si="1"/>
        <v>-1.5999999999999996</v>
      </c>
      <c r="K16" s="3">
        <f t="shared" si="2"/>
        <v>-0.16842105263157892</v>
      </c>
      <c r="L16" s="4">
        <v>86</v>
      </c>
      <c r="M16" s="4">
        <v>0.5</v>
      </c>
    </row>
    <row r="17" spans="1:13" x14ac:dyDescent="0.3">
      <c r="A17" t="s">
        <v>267</v>
      </c>
      <c r="B17" t="s">
        <v>55</v>
      </c>
      <c r="C17" t="s">
        <v>230</v>
      </c>
      <c r="D17" s="21">
        <v>11</v>
      </c>
      <c r="E17" s="5">
        <v>493</v>
      </c>
      <c r="F17" s="5">
        <v>533</v>
      </c>
      <c r="G17" s="22">
        <v>5</v>
      </c>
      <c r="H17">
        <v>8.1</v>
      </c>
      <c r="I17" s="2" t="str">
        <f t="shared" si="0"/>
        <v>Down</v>
      </c>
      <c r="J17">
        <f t="shared" si="1"/>
        <v>-2.9000000000000004</v>
      </c>
      <c r="K17" s="3">
        <f t="shared" si="2"/>
        <v>-0.26363636363636367</v>
      </c>
      <c r="L17" s="4">
        <v>207</v>
      </c>
      <c r="M17" s="4">
        <v>1.9</v>
      </c>
    </row>
    <row r="18" spans="1:13" x14ac:dyDescent="0.3">
      <c r="A18" t="s">
        <v>270</v>
      </c>
      <c r="B18" t="s">
        <v>173</v>
      </c>
      <c r="C18" t="s">
        <v>233</v>
      </c>
      <c r="D18" s="21">
        <v>0.4</v>
      </c>
      <c r="E18" s="5">
        <v>3.2</v>
      </c>
      <c r="F18" s="5">
        <v>1.9</v>
      </c>
      <c r="G18" s="22">
        <v>0</v>
      </c>
      <c r="H18">
        <v>0.4</v>
      </c>
      <c r="I18" s="2" t="str">
        <f t="shared" si="0"/>
        <v>Up or No Change</v>
      </c>
      <c r="J18">
        <f t="shared" si="1"/>
        <v>0</v>
      </c>
      <c r="K18" s="3">
        <f t="shared" si="2"/>
        <v>0</v>
      </c>
      <c r="L18" s="4">
        <v>2.7</v>
      </c>
      <c r="M18" s="4">
        <v>0</v>
      </c>
    </row>
    <row r="19" spans="1:13" x14ac:dyDescent="0.3">
      <c r="A19" t="s">
        <v>270</v>
      </c>
      <c r="B19" t="s">
        <v>129</v>
      </c>
      <c r="C19" t="s">
        <v>232</v>
      </c>
      <c r="D19" s="21">
        <v>12</v>
      </c>
      <c r="E19" s="5">
        <v>25</v>
      </c>
      <c r="F19" s="5">
        <v>10</v>
      </c>
      <c r="G19" s="22">
        <v>0.1</v>
      </c>
      <c r="H19">
        <v>10</v>
      </c>
      <c r="I19" s="2" t="str">
        <f t="shared" si="0"/>
        <v>Down</v>
      </c>
      <c r="J19">
        <f t="shared" si="1"/>
        <v>-2</v>
      </c>
      <c r="K19" s="3">
        <f t="shared" si="2"/>
        <v>-0.16666666666666666</v>
      </c>
      <c r="L19" s="4">
        <v>27</v>
      </c>
      <c r="M19" s="4">
        <v>0.2</v>
      </c>
    </row>
    <row r="20" spans="1:13" x14ac:dyDescent="0.3">
      <c r="A20" t="s">
        <v>270</v>
      </c>
      <c r="B20" t="s">
        <v>162</v>
      </c>
      <c r="C20" t="s">
        <v>231</v>
      </c>
      <c r="D20" s="21">
        <v>0.8</v>
      </c>
      <c r="E20" s="5">
        <v>7.3</v>
      </c>
      <c r="F20" s="5">
        <v>2.4</v>
      </c>
      <c r="G20" s="22">
        <v>0</v>
      </c>
      <c r="H20">
        <v>0.8</v>
      </c>
      <c r="I20" s="2" t="str">
        <f t="shared" si="0"/>
        <v>Up or No Change</v>
      </c>
      <c r="J20">
        <f t="shared" si="1"/>
        <v>0</v>
      </c>
      <c r="K20" s="3">
        <f t="shared" si="2"/>
        <v>0</v>
      </c>
      <c r="L20" s="4">
        <v>5.9</v>
      </c>
      <c r="M20" s="4">
        <v>0</v>
      </c>
    </row>
    <row r="21" spans="1:13" x14ac:dyDescent="0.3">
      <c r="A21" t="s">
        <v>270</v>
      </c>
      <c r="B21" t="s">
        <v>87</v>
      </c>
      <c r="C21" t="s">
        <v>234</v>
      </c>
      <c r="D21" s="21">
        <v>11</v>
      </c>
      <c r="E21" s="5">
        <v>79</v>
      </c>
      <c r="F21" s="5">
        <v>40</v>
      </c>
      <c r="G21" s="22">
        <v>0.6</v>
      </c>
      <c r="H21">
        <v>11</v>
      </c>
      <c r="I21" s="2" t="str">
        <f t="shared" si="0"/>
        <v>Up or No Change</v>
      </c>
      <c r="J21">
        <f t="shared" si="1"/>
        <v>0</v>
      </c>
      <c r="K21" s="3">
        <f t="shared" si="2"/>
        <v>0</v>
      </c>
      <c r="L21" s="4">
        <v>82</v>
      </c>
      <c r="M21" s="4">
        <v>0.8</v>
      </c>
    </row>
    <row r="22" spans="1:13" x14ac:dyDescent="0.3">
      <c r="A22" t="s">
        <v>271</v>
      </c>
      <c r="B22" t="s">
        <v>118</v>
      </c>
      <c r="C22" t="s">
        <v>230</v>
      </c>
      <c r="D22" s="21">
        <v>3.8</v>
      </c>
      <c r="E22" s="5">
        <v>44</v>
      </c>
      <c r="F22" s="5">
        <v>20</v>
      </c>
      <c r="G22" s="22">
        <v>0.2</v>
      </c>
      <c r="H22">
        <v>3.6</v>
      </c>
      <c r="I22" s="2" t="str">
        <f t="shared" si="0"/>
        <v>Down</v>
      </c>
      <c r="J22">
        <f t="shared" si="1"/>
        <v>-0.19999999999999973</v>
      </c>
      <c r="K22" s="3">
        <f t="shared" si="2"/>
        <v>-5.2631578947368356E-2</v>
      </c>
      <c r="L22" s="4">
        <v>35</v>
      </c>
      <c r="M22" s="4">
        <v>0.3</v>
      </c>
    </row>
    <row r="23" spans="1:13" x14ac:dyDescent="0.3">
      <c r="A23" t="s">
        <v>271</v>
      </c>
      <c r="B23" t="s">
        <v>117</v>
      </c>
      <c r="C23" t="s">
        <v>232</v>
      </c>
      <c r="D23" s="21">
        <v>2.2999999999999998</v>
      </c>
      <c r="E23" s="5">
        <v>39</v>
      </c>
      <c r="F23" s="5">
        <v>18</v>
      </c>
      <c r="G23" s="22">
        <v>0.5</v>
      </c>
      <c r="H23">
        <v>2.2999999999999998</v>
      </c>
      <c r="I23" s="2" t="str">
        <f t="shared" si="0"/>
        <v>Up or No Change</v>
      </c>
      <c r="J23">
        <f t="shared" si="1"/>
        <v>0</v>
      </c>
      <c r="K23" s="3">
        <f t="shared" si="2"/>
        <v>0</v>
      </c>
      <c r="L23" s="4">
        <v>36</v>
      </c>
      <c r="M23" s="4">
        <v>0.6</v>
      </c>
    </row>
    <row r="24" spans="1:13" x14ac:dyDescent="0.3">
      <c r="A24" t="s">
        <v>271</v>
      </c>
      <c r="B24" t="s">
        <v>12</v>
      </c>
      <c r="C24" t="s">
        <v>234</v>
      </c>
      <c r="D24" s="21">
        <v>211</v>
      </c>
      <c r="E24" s="5">
        <v>2985</v>
      </c>
      <c r="F24" s="5">
        <v>1880</v>
      </c>
      <c r="G24" s="22">
        <v>28</v>
      </c>
      <c r="H24">
        <v>210</v>
      </c>
      <c r="I24" s="2" t="str">
        <f t="shared" si="0"/>
        <v>Down</v>
      </c>
      <c r="J24">
        <f t="shared" si="1"/>
        <v>-1</v>
      </c>
      <c r="K24" s="3">
        <f t="shared" si="2"/>
        <v>-4.7393364928909956E-3</v>
      </c>
      <c r="L24" s="4">
        <v>3241</v>
      </c>
      <c r="M24" s="4">
        <v>37</v>
      </c>
    </row>
    <row r="25" spans="1:13" x14ac:dyDescent="0.3">
      <c r="A25" t="s">
        <v>267</v>
      </c>
      <c r="B25" t="s">
        <v>121</v>
      </c>
      <c r="C25" t="s">
        <v>231</v>
      </c>
      <c r="D25" s="21">
        <v>0.5</v>
      </c>
      <c r="E25" s="5">
        <v>33</v>
      </c>
      <c r="F25" s="5">
        <v>12</v>
      </c>
      <c r="G25" s="22">
        <v>0.4</v>
      </c>
      <c r="H25">
        <v>0.4</v>
      </c>
      <c r="I25" s="2" t="str">
        <f t="shared" si="0"/>
        <v>Down</v>
      </c>
      <c r="J25">
        <f t="shared" si="1"/>
        <v>-9.9999999999999978E-2</v>
      </c>
      <c r="K25" s="3">
        <f t="shared" si="2"/>
        <v>-0.19999999999999996</v>
      </c>
      <c r="L25" s="4">
        <v>32</v>
      </c>
      <c r="M25" s="4">
        <v>0.6</v>
      </c>
    </row>
    <row r="26" spans="1:13" x14ac:dyDescent="0.3">
      <c r="A26" t="s">
        <v>271</v>
      </c>
      <c r="B26" t="s">
        <v>71</v>
      </c>
      <c r="C26" t="s">
        <v>230</v>
      </c>
      <c r="D26" s="21">
        <v>7</v>
      </c>
      <c r="E26" s="5">
        <v>151</v>
      </c>
      <c r="F26" s="5">
        <v>68</v>
      </c>
      <c r="G26" s="22">
        <v>2.2000000000000002</v>
      </c>
      <c r="H26">
        <v>6.1</v>
      </c>
      <c r="I26" s="2" t="str">
        <f t="shared" si="0"/>
        <v>Down</v>
      </c>
      <c r="J26">
        <f t="shared" si="1"/>
        <v>-0.90000000000000036</v>
      </c>
      <c r="K26" s="3">
        <f t="shared" si="2"/>
        <v>-0.12857142857142861</v>
      </c>
      <c r="L26" s="4">
        <v>127</v>
      </c>
      <c r="M26" s="4">
        <v>1.2</v>
      </c>
    </row>
    <row r="27" spans="1:13" x14ac:dyDescent="0.3">
      <c r="A27" t="s">
        <v>268</v>
      </c>
      <c r="B27" t="s">
        <v>114</v>
      </c>
      <c r="C27" t="s">
        <v>232</v>
      </c>
      <c r="D27" s="21">
        <v>20</v>
      </c>
      <c r="E27" s="5">
        <v>39</v>
      </c>
      <c r="F27" s="5">
        <v>14</v>
      </c>
      <c r="G27" s="22">
        <v>0.3</v>
      </c>
      <c r="H27">
        <v>18</v>
      </c>
      <c r="I27" s="2" t="str">
        <f t="shared" si="0"/>
        <v>Down</v>
      </c>
      <c r="J27">
        <f t="shared" si="1"/>
        <v>-2</v>
      </c>
      <c r="K27" s="3">
        <f t="shared" si="2"/>
        <v>-0.1</v>
      </c>
      <c r="L27" s="4">
        <v>40</v>
      </c>
      <c r="M27" s="4">
        <v>0.4</v>
      </c>
    </row>
    <row r="28" spans="1:13" x14ac:dyDescent="0.3">
      <c r="A28" t="s">
        <v>268</v>
      </c>
      <c r="B28" t="s">
        <v>152</v>
      </c>
      <c r="C28" t="s">
        <v>232</v>
      </c>
      <c r="D28" s="21">
        <v>11</v>
      </c>
      <c r="E28" s="5">
        <v>7.1</v>
      </c>
      <c r="F28" s="5">
        <v>3</v>
      </c>
      <c r="G28" s="22">
        <v>0.1</v>
      </c>
      <c r="H28">
        <v>10</v>
      </c>
      <c r="I28" s="2" t="str">
        <f t="shared" si="0"/>
        <v>Down</v>
      </c>
      <c r="J28">
        <f t="shared" si="1"/>
        <v>-1</v>
      </c>
      <c r="K28" s="3">
        <f t="shared" si="2"/>
        <v>-9.0909090909090912E-2</v>
      </c>
      <c r="L28" s="4">
        <v>9.9</v>
      </c>
      <c r="M28" s="4">
        <v>0.2</v>
      </c>
    </row>
    <row r="29" spans="1:13" x14ac:dyDescent="0.3">
      <c r="A29" t="s">
        <v>270</v>
      </c>
      <c r="B29" t="s">
        <v>95</v>
      </c>
      <c r="C29" t="s">
        <v>231</v>
      </c>
      <c r="D29" s="21">
        <v>16</v>
      </c>
      <c r="E29" s="5">
        <v>64</v>
      </c>
      <c r="F29" s="5">
        <v>22</v>
      </c>
      <c r="G29" s="22">
        <v>0.5</v>
      </c>
      <c r="H29">
        <v>17</v>
      </c>
      <c r="I29" s="2" t="str">
        <f t="shared" si="0"/>
        <v>Up or No Change</v>
      </c>
      <c r="J29">
        <f t="shared" si="1"/>
        <v>1</v>
      </c>
      <c r="K29" s="3">
        <f t="shared" si="2"/>
        <v>6.25E-2</v>
      </c>
      <c r="L29" s="4">
        <v>69</v>
      </c>
      <c r="M29" s="4">
        <v>0.9</v>
      </c>
    </row>
    <row r="30" spans="1:13" x14ac:dyDescent="0.3">
      <c r="A30" t="s">
        <v>270</v>
      </c>
      <c r="B30" t="s">
        <v>83</v>
      </c>
      <c r="C30" t="s">
        <v>232</v>
      </c>
      <c r="D30" s="21">
        <v>27</v>
      </c>
      <c r="E30" s="5">
        <v>91</v>
      </c>
      <c r="F30" s="5">
        <v>34</v>
      </c>
      <c r="G30" s="22">
        <v>0.4</v>
      </c>
      <c r="H30">
        <v>24</v>
      </c>
      <c r="I30" s="2" t="str">
        <f t="shared" si="0"/>
        <v>Down</v>
      </c>
      <c r="J30">
        <f t="shared" si="1"/>
        <v>-3</v>
      </c>
      <c r="K30" s="3">
        <f t="shared" si="2"/>
        <v>-0.1111111111111111</v>
      </c>
      <c r="L30" s="4">
        <v>94</v>
      </c>
      <c r="M30" s="4">
        <v>0.9</v>
      </c>
    </row>
    <row r="31" spans="1:13" x14ac:dyDescent="0.3">
      <c r="A31" t="s">
        <v>267</v>
      </c>
      <c r="B31" t="s">
        <v>31</v>
      </c>
      <c r="C31" t="s">
        <v>233</v>
      </c>
      <c r="D31" s="21">
        <v>37</v>
      </c>
      <c r="E31" s="5">
        <v>1647</v>
      </c>
      <c r="F31" s="5">
        <v>1740</v>
      </c>
      <c r="G31" s="22">
        <v>22</v>
      </c>
      <c r="H31">
        <v>26</v>
      </c>
      <c r="I31" s="2" t="str">
        <f t="shared" si="0"/>
        <v>Down</v>
      </c>
      <c r="J31">
        <f t="shared" si="1"/>
        <v>-11</v>
      </c>
      <c r="K31" s="3">
        <f t="shared" si="2"/>
        <v>-0.29729729729729731</v>
      </c>
      <c r="L31" s="4">
        <v>663</v>
      </c>
      <c r="M31" s="4">
        <v>6.4</v>
      </c>
    </row>
    <row r="32" spans="1:13" x14ac:dyDescent="0.3">
      <c r="A32" t="s">
        <v>270</v>
      </c>
      <c r="B32" t="s">
        <v>164</v>
      </c>
      <c r="C32" t="s">
        <v>232</v>
      </c>
      <c r="D32" s="21">
        <v>0.6</v>
      </c>
      <c r="E32" s="5">
        <v>3.7</v>
      </c>
      <c r="F32" s="5">
        <v>2</v>
      </c>
      <c r="G32" s="22">
        <v>0</v>
      </c>
      <c r="H32">
        <v>0.6</v>
      </c>
      <c r="I32" s="2" t="str">
        <f t="shared" si="0"/>
        <v>Up or No Change</v>
      </c>
      <c r="J32">
        <f t="shared" si="1"/>
        <v>0</v>
      </c>
      <c r="K32" s="3">
        <f t="shared" si="2"/>
        <v>0</v>
      </c>
      <c r="L32" s="4">
        <v>4.4000000000000004</v>
      </c>
      <c r="M32" s="4">
        <v>0</v>
      </c>
    </row>
    <row r="33" spans="1:13" x14ac:dyDescent="0.3">
      <c r="A33" t="s">
        <v>268</v>
      </c>
      <c r="B33" t="s">
        <v>166</v>
      </c>
      <c r="C33" t="s">
        <v>232</v>
      </c>
      <c r="D33" s="21">
        <v>6</v>
      </c>
      <c r="E33" s="5">
        <v>3.6</v>
      </c>
      <c r="F33" s="5">
        <v>1.9</v>
      </c>
      <c r="G33" s="22">
        <v>0</v>
      </c>
      <c r="H33">
        <v>6</v>
      </c>
      <c r="I33" s="2" t="str">
        <f t="shared" si="0"/>
        <v>Up or No Change</v>
      </c>
      <c r="J33">
        <f t="shared" si="1"/>
        <v>0</v>
      </c>
      <c r="K33" s="3">
        <f t="shared" si="2"/>
        <v>0</v>
      </c>
      <c r="L33" s="4">
        <v>4.2</v>
      </c>
      <c r="M33" s="4">
        <v>0</v>
      </c>
    </row>
    <row r="34" spans="1:13" x14ac:dyDescent="0.3">
      <c r="A34" t="s">
        <v>268</v>
      </c>
      <c r="B34" t="s">
        <v>123</v>
      </c>
      <c r="C34" t="s">
        <v>232</v>
      </c>
      <c r="D34" s="21">
        <v>16</v>
      </c>
      <c r="E34" s="5">
        <v>27</v>
      </c>
      <c r="F34" s="5">
        <v>10</v>
      </c>
      <c r="G34" s="22">
        <v>0.2</v>
      </c>
      <c r="H34">
        <v>12</v>
      </c>
      <c r="I34" s="2" t="str">
        <f t="shared" si="0"/>
        <v>Down</v>
      </c>
      <c r="J34">
        <f t="shared" si="1"/>
        <v>-4</v>
      </c>
      <c r="K34" s="3">
        <f t="shared" si="2"/>
        <v>-0.25</v>
      </c>
      <c r="L34" s="4">
        <v>31</v>
      </c>
      <c r="M34" s="4">
        <v>0.5</v>
      </c>
    </row>
    <row r="35" spans="1:13" x14ac:dyDescent="0.3">
      <c r="A35" t="s">
        <v>267</v>
      </c>
      <c r="B35" t="s">
        <v>39</v>
      </c>
      <c r="C35" t="s">
        <v>234</v>
      </c>
      <c r="D35" s="21">
        <v>18</v>
      </c>
      <c r="E35" s="5">
        <v>405</v>
      </c>
      <c r="F35" s="5">
        <v>283</v>
      </c>
      <c r="G35" s="22">
        <v>5.0999999999999996</v>
      </c>
      <c r="H35">
        <v>18</v>
      </c>
      <c r="I35" s="2" t="str">
        <f t="shared" ref="I35:I66" si="3">IF(H35&lt;D35, "Down", "Up or No Change")</f>
        <v>Up or No Change</v>
      </c>
      <c r="J35">
        <f t="shared" ref="J35:J66" si="4">H35-D35</f>
        <v>0</v>
      </c>
      <c r="K35" s="3">
        <f t="shared" ref="K35:K66" si="5">(J35/D35)</f>
        <v>0</v>
      </c>
      <c r="L35" s="4">
        <v>482</v>
      </c>
      <c r="M35" s="4">
        <v>7.9</v>
      </c>
    </row>
    <row r="36" spans="1:13" x14ac:dyDescent="0.3">
      <c r="A36" t="s">
        <v>271</v>
      </c>
      <c r="B36" t="s">
        <v>4</v>
      </c>
      <c r="C36" t="s">
        <v>231</v>
      </c>
      <c r="D36" s="23">
        <v>1390</v>
      </c>
      <c r="E36" s="5">
        <v>23491</v>
      </c>
      <c r="F36" s="5">
        <v>14330</v>
      </c>
      <c r="G36" s="22">
        <v>272</v>
      </c>
      <c r="H36" s="2">
        <v>1358</v>
      </c>
      <c r="I36" s="2" t="str">
        <f t="shared" si="3"/>
        <v>Down</v>
      </c>
      <c r="J36" s="2">
        <f t="shared" si="4"/>
        <v>-32</v>
      </c>
      <c r="K36" s="3">
        <f t="shared" si="5"/>
        <v>-2.302158273381295E-2</v>
      </c>
      <c r="L36" s="4">
        <v>24238</v>
      </c>
      <c r="M36" s="4">
        <v>309</v>
      </c>
    </row>
    <row r="37" spans="1:13" x14ac:dyDescent="0.3">
      <c r="A37" t="s">
        <v>271</v>
      </c>
      <c r="B37" t="s">
        <v>26</v>
      </c>
      <c r="C37" t="s">
        <v>234</v>
      </c>
      <c r="D37" s="21">
        <v>49</v>
      </c>
      <c r="E37" s="5">
        <v>672</v>
      </c>
      <c r="F37" s="5">
        <v>323</v>
      </c>
      <c r="G37" s="22">
        <v>10</v>
      </c>
      <c r="H37">
        <v>49</v>
      </c>
      <c r="I37" s="2" t="str">
        <f t="shared" si="3"/>
        <v>Up or No Change</v>
      </c>
      <c r="J37">
        <f t="shared" si="4"/>
        <v>0</v>
      </c>
      <c r="K37" s="3">
        <f t="shared" si="5"/>
        <v>0</v>
      </c>
      <c r="L37" s="4">
        <v>806</v>
      </c>
      <c r="M37" s="4">
        <v>18</v>
      </c>
    </row>
    <row r="38" spans="1:13" x14ac:dyDescent="0.3">
      <c r="A38" t="s">
        <v>270</v>
      </c>
      <c r="B38" t="s">
        <v>178</v>
      </c>
      <c r="C38" t="s">
        <v>232</v>
      </c>
      <c r="D38" s="21">
        <v>0.8</v>
      </c>
      <c r="E38" s="5">
        <v>2.1</v>
      </c>
      <c r="F38" s="5">
        <v>1.2</v>
      </c>
      <c r="G38" s="22">
        <v>0</v>
      </c>
      <c r="H38">
        <v>0.9</v>
      </c>
      <c r="I38" s="2" t="str">
        <f t="shared" si="3"/>
        <v>Up or No Change</v>
      </c>
      <c r="J38">
        <f t="shared" si="4"/>
        <v>9.9999999999999978E-2</v>
      </c>
      <c r="K38" s="3">
        <f t="shared" si="5"/>
        <v>0.12499999999999997</v>
      </c>
      <c r="L38" s="4">
        <v>1.8</v>
      </c>
      <c r="M38" s="4">
        <v>0</v>
      </c>
    </row>
    <row r="39" spans="1:13" x14ac:dyDescent="0.3">
      <c r="A39" t="s">
        <v>271</v>
      </c>
      <c r="B39" t="s">
        <v>91</v>
      </c>
      <c r="C39" t="s">
        <v>233</v>
      </c>
      <c r="D39" s="21">
        <v>5.0999999999999996</v>
      </c>
      <c r="E39" s="5">
        <v>84</v>
      </c>
      <c r="F39" s="5">
        <v>61</v>
      </c>
      <c r="G39" s="22">
        <v>0</v>
      </c>
      <c r="H39">
        <v>5.2</v>
      </c>
      <c r="I39" s="2" t="str">
        <f t="shared" si="3"/>
        <v>Up or No Change</v>
      </c>
      <c r="J39">
        <f t="shared" si="4"/>
        <v>0.10000000000000053</v>
      </c>
      <c r="K39" s="3">
        <f t="shared" si="5"/>
        <v>1.9607843137255009E-2</v>
      </c>
      <c r="L39" s="4">
        <v>78</v>
      </c>
      <c r="M39" s="4">
        <v>0</v>
      </c>
    </row>
    <row r="40" spans="1:13" x14ac:dyDescent="0.3">
      <c r="A40" t="s">
        <v>270</v>
      </c>
      <c r="B40" t="s">
        <v>80</v>
      </c>
      <c r="C40" t="s">
        <v>232</v>
      </c>
      <c r="D40" s="21">
        <v>27</v>
      </c>
      <c r="E40" s="5">
        <v>90</v>
      </c>
      <c r="F40" s="5">
        <v>42</v>
      </c>
      <c r="G40" s="22">
        <v>0.5</v>
      </c>
      <c r="H40">
        <v>25</v>
      </c>
      <c r="I40" s="2" t="str">
        <f t="shared" si="3"/>
        <v>Down</v>
      </c>
      <c r="J40">
        <f t="shared" si="4"/>
        <v>-2</v>
      </c>
      <c r="K40" s="3">
        <f t="shared" si="5"/>
        <v>-7.407407407407407E-2</v>
      </c>
      <c r="L40" s="4">
        <v>104</v>
      </c>
      <c r="M40" s="4">
        <v>1.1000000000000001</v>
      </c>
    </row>
    <row r="41" spans="1:13" x14ac:dyDescent="0.3">
      <c r="A41" t="s">
        <v>267</v>
      </c>
      <c r="B41" t="s">
        <v>94</v>
      </c>
      <c r="C41" t="s">
        <v>230</v>
      </c>
      <c r="D41" s="21">
        <v>4.2</v>
      </c>
      <c r="E41" s="5">
        <v>99</v>
      </c>
      <c r="F41" s="5">
        <v>60</v>
      </c>
      <c r="G41" s="22">
        <v>1</v>
      </c>
      <c r="H41">
        <v>3.8</v>
      </c>
      <c r="I41" s="2" t="str">
        <f t="shared" si="3"/>
        <v>Down</v>
      </c>
      <c r="J41">
        <f t="shared" si="4"/>
        <v>-0.40000000000000036</v>
      </c>
      <c r="K41" s="3">
        <f t="shared" si="5"/>
        <v>-9.5238095238095316E-2</v>
      </c>
      <c r="L41" s="4">
        <v>70</v>
      </c>
      <c r="M41" s="4">
        <v>0.7</v>
      </c>
    </row>
    <row r="42" spans="1:13" x14ac:dyDescent="0.3">
      <c r="A42" t="s">
        <v>271</v>
      </c>
      <c r="B42" t="s">
        <v>79</v>
      </c>
      <c r="C42" t="s">
        <v>233</v>
      </c>
      <c r="D42" s="21">
        <v>11</v>
      </c>
      <c r="E42" s="5">
        <v>137</v>
      </c>
      <c r="F42" s="5">
        <v>93</v>
      </c>
      <c r="G42" s="22">
        <v>2.7</v>
      </c>
      <c r="H42">
        <v>10</v>
      </c>
      <c r="I42" s="2" t="str">
        <f t="shared" si="3"/>
        <v>Down</v>
      </c>
      <c r="J42">
        <f t="shared" si="4"/>
        <v>-1</v>
      </c>
      <c r="K42" s="3">
        <f t="shared" si="5"/>
        <v>-9.0909090909090912E-2</v>
      </c>
      <c r="L42" s="4">
        <v>110</v>
      </c>
      <c r="M42" s="4">
        <v>3.2</v>
      </c>
    </row>
    <row r="43" spans="1:13" x14ac:dyDescent="0.3">
      <c r="A43" t="s">
        <v>267</v>
      </c>
      <c r="B43" t="s">
        <v>141</v>
      </c>
      <c r="C43" t="s">
        <v>230</v>
      </c>
      <c r="D43" s="21">
        <v>1.3</v>
      </c>
      <c r="E43" s="5">
        <v>30</v>
      </c>
      <c r="F43" s="5">
        <v>24</v>
      </c>
      <c r="G43" s="22">
        <v>0.4</v>
      </c>
      <c r="H43">
        <v>0.8</v>
      </c>
      <c r="I43" s="2" t="str">
        <f t="shared" si="3"/>
        <v>Down</v>
      </c>
      <c r="J43">
        <f t="shared" si="4"/>
        <v>-0.5</v>
      </c>
      <c r="K43" s="3">
        <f t="shared" si="5"/>
        <v>-0.38461538461538458</v>
      </c>
      <c r="L43" s="4">
        <v>15</v>
      </c>
      <c r="M43" s="4">
        <v>0.2</v>
      </c>
    </row>
    <row r="44" spans="1:13" x14ac:dyDescent="0.3">
      <c r="A44" t="s">
        <v>267</v>
      </c>
      <c r="B44" t="s">
        <v>45</v>
      </c>
      <c r="C44" t="s">
        <v>230</v>
      </c>
      <c r="D44" s="21">
        <v>10</v>
      </c>
      <c r="E44" s="5">
        <v>386</v>
      </c>
      <c r="F44" s="5">
        <v>250</v>
      </c>
      <c r="G44" s="22">
        <v>3</v>
      </c>
      <c r="H44">
        <v>9.9</v>
      </c>
      <c r="I44" s="2" t="str">
        <f t="shared" si="3"/>
        <v>Down</v>
      </c>
      <c r="J44">
        <f t="shared" si="4"/>
        <v>-9.9999999999999645E-2</v>
      </c>
      <c r="K44" s="3">
        <f t="shared" si="5"/>
        <v>-9.9999999999999638E-3</v>
      </c>
      <c r="L44" s="4">
        <v>302</v>
      </c>
      <c r="M44" s="4">
        <v>2.1</v>
      </c>
    </row>
    <row r="45" spans="1:13" x14ac:dyDescent="0.3">
      <c r="A45" t="s">
        <v>268</v>
      </c>
      <c r="B45" t="s">
        <v>98</v>
      </c>
      <c r="C45" t="s">
        <v>232</v>
      </c>
      <c r="D45" s="21">
        <v>101</v>
      </c>
      <c r="E45" s="5">
        <v>71</v>
      </c>
      <c r="F45" s="5">
        <v>47</v>
      </c>
      <c r="G45" s="22">
        <v>0.3</v>
      </c>
      <c r="H45">
        <v>81</v>
      </c>
      <c r="I45" s="2" t="str">
        <f t="shared" si="3"/>
        <v>Down</v>
      </c>
      <c r="J45">
        <f t="shared" si="4"/>
        <v>-20</v>
      </c>
      <c r="K45" s="3">
        <f t="shared" si="5"/>
        <v>-0.19801980198019803</v>
      </c>
      <c r="L45" s="4">
        <v>63</v>
      </c>
      <c r="M45" s="4">
        <v>0.7</v>
      </c>
    </row>
    <row r="46" spans="1:13" x14ac:dyDescent="0.3">
      <c r="A46" t="s">
        <v>267</v>
      </c>
      <c r="B46" t="s">
        <v>82</v>
      </c>
      <c r="C46" t="s">
        <v>230</v>
      </c>
      <c r="D46" s="21">
        <v>5.9</v>
      </c>
      <c r="E46" s="5">
        <v>284</v>
      </c>
      <c r="F46" s="5">
        <v>350</v>
      </c>
      <c r="G46" s="22">
        <v>4.5999999999999996</v>
      </c>
      <c r="H46">
        <v>3.8</v>
      </c>
      <c r="I46" s="2" t="str">
        <f t="shared" si="3"/>
        <v>Down</v>
      </c>
      <c r="J46">
        <f t="shared" si="4"/>
        <v>-2.1000000000000005</v>
      </c>
      <c r="K46" s="3">
        <f t="shared" si="5"/>
        <v>-0.35593220338983056</v>
      </c>
      <c r="L46" s="4">
        <v>94</v>
      </c>
      <c r="M46" s="4">
        <v>1</v>
      </c>
    </row>
    <row r="47" spans="1:13" x14ac:dyDescent="0.3">
      <c r="A47" t="s">
        <v>270</v>
      </c>
      <c r="B47" t="s">
        <v>167</v>
      </c>
      <c r="C47" t="s">
        <v>232</v>
      </c>
      <c r="D47" s="21">
        <v>0.9</v>
      </c>
      <c r="E47" s="5">
        <v>3.7</v>
      </c>
      <c r="F47" s="5">
        <v>3.3</v>
      </c>
      <c r="G47" s="22">
        <v>0</v>
      </c>
      <c r="H47">
        <v>0.9</v>
      </c>
      <c r="I47" s="2" t="str">
        <f t="shared" si="3"/>
        <v>Up or No Change</v>
      </c>
      <c r="J47">
        <f t="shared" si="4"/>
        <v>0</v>
      </c>
      <c r="K47" s="3">
        <f t="shared" si="5"/>
        <v>0</v>
      </c>
      <c r="L47" s="4">
        <v>4.0999999999999996</v>
      </c>
      <c r="M47" s="4">
        <v>0.1</v>
      </c>
    </row>
    <row r="48" spans="1:13" x14ac:dyDescent="0.3">
      <c r="A48" t="s">
        <v>271</v>
      </c>
      <c r="B48" t="s">
        <v>57</v>
      </c>
      <c r="C48" t="s">
        <v>233</v>
      </c>
      <c r="D48" s="21">
        <v>10</v>
      </c>
      <c r="E48" s="5">
        <v>173</v>
      </c>
      <c r="F48" s="5">
        <v>88</v>
      </c>
      <c r="G48" s="22">
        <v>0.6</v>
      </c>
      <c r="H48">
        <v>11</v>
      </c>
      <c r="I48" s="2" t="str">
        <f t="shared" si="3"/>
        <v>Up or No Change</v>
      </c>
      <c r="J48">
        <f t="shared" si="4"/>
        <v>1</v>
      </c>
      <c r="K48" s="3">
        <f t="shared" si="5"/>
        <v>0.1</v>
      </c>
      <c r="L48" s="4">
        <v>177</v>
      </c>
      <c r="M48" s="4">
        <v>0.7</v>
      </c>
    </row>
    <row r="49" spans="1:13" x14ac:dyDescent="0.3">
      <c r="A49" t="s">
        <v>271</v>
      </c>
      <c r="B49" t="s">
        <v>64</v>
      </c>
      <c r="C49" t="s">
        <v>234</v>
      </c>
      <c r="D49" s="21">
        <v>16</v>
      </c>
      <c r="E49" s="5">
        <v>175</v>
      </c>
      <c r="F49" s="5">
        <v>107</v>
      </c>
      <c r="G49" s="22">
        <v>2.5</v>
      </c>
      <c r="H49">
        <v>15</v>
      </c>
      <c r="I49" s="2" t="str">
        <f t="shared" si="3"/>
        <v>Down</v>
      </c>
      <c r="J49">
        <f t="shared" si="4"/>
        <v>-1</v>
      </c>
      <c r="K49" s="3">
        <f t="shared" si="5"/>
        <v>-6.25E-2</v>
      </c>
      <c r="L49" s="4">
        <v>164</v>
      </c>
      <c r="M49" s="4">
        <v>2.7</v>
      </c>
    </row>
    <row r="50" spans="1:13" x14ac:dyDescent="0.3">
      <c r="A50" t="s">
        <v>270</v>
      </c>
      <c r="B50" t="s">
        <v>19</v>
      </c>
      <c r="C50" t="s">
        <v>232</v>
      </c>
      <c r="D50" s="21">
        <v>104</v>
      </c>
      <c r="E50" s="5">
        <v>1093</v>
      </c>
      <c r="F50" s="5">
        <v>323</v>
      </c>
      <c r="G50" s="22">
        <v>3.9</v>
      </c>
      <c r="H50">
        <v>105</v>
      </c>
      <c r="I50" s="2" t="str">
        <f t="shared" si="3"/>
        <v>Up or No Change</v>
      </c>
      <c r="J50">
        <f t="shared" si="4"/>
        <v>1</v>
      </c>
      <c r="K50" s="3">
        <f t="shared" si="5"/>
        <v>9.6153846153846159E-3</v>
      </c>
      <c r="L50" s="4">
        <v>1107</v>
      </c>
      <c r="M50" s="4">
        <v>14</v>
      </c>
    </row>
    <row r="51" spans="1:13" x14ac:dyDescent="0.3">
      <c r="A51" t="s">
        <v>270</v>
      </c>
      <c r="B51" t="s">
        <v>110</v>
      </c>
      <c r="C51" t="s">
        <v>233</v>
      </c>
      <c r="D51" s="21">
        <v>6.5</v>
      </c>
      <c r="E51" s="5">
        <v>51</v>
      </c>
      <c r="F51" s="5">
        <v>27</v>
      </c>
      <c r="G51" s="22">
        <v>0.3</v>
      </c>
      <c r="H51">
        <v>5.3</v>
      </c>
      <c r="I51" s="2" t="str">
        <f t="shared" si="3"/>
        <v>Down</v>
      </c>
      <c r="J51">
        <f t="shared" si="4"/>
        <v>-1.2000000000000002</v>
      </c>
      <c r="K51" s="3">
        <f t="shared" si="5"/>
        <v>-0.18461538461538465</v>
      </c>
      <c r="L51" s="4">
        <v>42</v>
      </c>
      <c r="M51" s="4">
        <v>0.3</v>
      </c>
    </row>
    <row r="52" spans="1:13" x14ac:dyDescent="0.3">
      <c r="A52" t="s">
        <v>271</v>
      </c>
      <c r="B52" t="s">
        <v>142</v>
      </c>
      <c r="C52" t="s">
        <v>232</v>
      </c>
      <c r="D52" s="21">
        <v>0.8</v>
      </c>
      <c r="E52" s="5">
        <v>23</v>
      </c>
      <c r="F52" s="5">
        <v>10</v>
      </c>
      <c r="G52" s="22">
        <v>0.1</v>
      </c>
      <c r="H52">
        <v>0.7</v>
      </c>
      <c r="I52" s="2" t="str">
        <f t="shared" si="3"/>
        <v>Down</v>
      </c>
      <c r="J52">
        <f t="shared" si="4"/>
        <v>-0.10000000000000009</v>
      </c>
      <c r="K52" s="3">
        <f t="shared" si="5"/>
        <v>-0.12500000000000011</v>
      </c>
      <c r="L52" s="4">
        <v>15</v>
      </c>
      <c r="M52" s="4">
        <v>0</v>
      </c>
    </row>
    <row r="53" spans="1:13" x14ac:dyDescent="0.3">
      <c r="A53" t="s">
        <v>268</v>
      </c>
      <c r="B53" t="s">
        <v>158</v>
      </c>
      <c r="C53" t="s">
        <v>232</v>
      </c>
      <c r="D53" s="21">
        <v>6.1</v>
      </c>
      <c r="E53" s="5">
        <v>9.6999999999999993</v>
      </c>
      <c r="F53" s="5">
        <v>5.8</v>
      </c>
      <c r="G53" s="22">
        <v>0</v>
      </c>
      <c r="H53">
        <v>6</v>
      </c>
      <c r="I53" s="2" t="str">
        <f t="shared" si="3"/>
        <v>Down</v>
      </c>
      <c r="J53">
        <f t="shared" si="4"/>
        <v>-9.9999999999999645E-2</v>
      </c>
      <c r="K53" s="3">
        <f t="shared" si="5"/>
        <v>-1.6393442622950762E-2</v>
      </c>
      <c r="L53" s="4">
        <v>6.3</v>
      </c>
      <c r="M53" s="4">
        <v>0.2</v>
      </c>
    </row>
    <row r="54" spans="1:13" x14ac:dyDescent="0.3">
      <c r="A54" t="s">
        <v>267</v>
      </c>
      <c r="B54" t="s">
        <v>135</v>
      </c>
      <c r="C54" t="s">
        <v>230</v>
      </c>
      <c r="D54" s="21">
        <v>1.2</v>
      </c>
      <c r="E54" s="5">
        <v>48</v>
      </c>
      <c r="F54" s="5">
        <v>31</v>
      </c>
      <c r="G54" s="22">
        <v>0.7</v>
      </c>
      <c r="H54">
        <v>0.9</v>
      </c>
      <c r="I54" s="2" t="str">
        <f t="shared" si="3"/>
        <v>Down</v>
      </c>
      <c r="J54">
        <f t="shared" si="4"/>
        <v>-0.29999999999999993</v>
      </c>
      <c r="K54" s="3">
        <f t="shared" si="5"/>
        <v>-0.24999999999999994</v>
      </c>
      <c r="L54" s="4">
        <v>20</v>
      </c>
      <c r="M54" s="4">
        <v>0.4</v>
      </c>
    </row>
    <row r="55" spans="1:13" x14ac:dyDescent="0.3">
      <c r="A55" t="s">
        <v>270</v>
      </c>
      <c r="B55" t="s">
        <v>154</v>
      </c>
      <c r="C55" t="s">
        <v>232</v>
      </c>
      <c r="D55" s="21">
        <v>1.1000000000000001</v>
      </c>
      <c r="E55" s="5">
        <v>10</v>
      </c>
      <c r="F55" s="5">
        <v>4.5</v>
      </c>
      <c r="G55" s="22">
        <v>0.1</v>
      </c>
      <c r="H55">
        <v>1.4</v>
      </c>
      <c r="I55" s="2" t="str">
        <f t="shared" si="3"/>
        <v>Up or No Change</v>
      </c>
      <c r="J55">
        <f t="shared" si="4"/>
        <v>0.29999999999999982</v>
      </c>
      <c r="K55" s="3">
        <f t="shared" si="5"/>
        <v>0.27272727272727254</v>
      </c>
      <c r="L55" s="4">
        <v>9.5</v>
      </c>
      <c r="M55" s="4">
        <v>0.1</v>
      </c>
    </row>
    <row r="56" spans="1:13" x14ac:dyDescent="0.3">
      <c r="A56" t="s">
        <v>268</v>
      </c>
      <c r="B56" t="s">
        <v>53</v>
      </c>
      <c r="C56" t="s">
        <v>232</v>
      </c>
      <c r="D56" s="21">
        <v>108</v>
      </c>
      <c r="E56" s="5">
        <v>205</v>
      </c>
      <c r="F56" s="5">
        <v>92</v>
      </c>
      <c r="G56" s="22">
        <v>0.6</v>
      </c>
      <c r="H56">
        <v>100</v>
      </c>
      <c r="I56" s="2" t="str">
        <f t="shared" si="3"/>
        <v>Down</v>
      </c>
      <c r="J56">
        <f t="shared" si="4"/>
        <v>-8</v>
      </c>
      <c r="K56" s="3">
        <f t="shared" si="5"/>
        <v>-7.407407407407407E-2</v>
      </c>
      <c r="L56" s="4">
        <v>238</v>
      </c>
      <c r="M56" s="4">
        <v>1.3</v>
      </c>
    </row>
    <row r="57" spans="1:13" x14ac:dyDescent="0.3">
      <c r="A57" t="s">
        <v>271</v>
      </c>
      <c r="B57" t="s">
        <v>157</v>
      </c>
      <c r="C57" t="s">
        <v>235</v>
      </c>
      <c r="D57" s="21">
        <v>0.9</v>
      </c>
      <c r="E57" s="5">
        <v>8.6999999999999993</v>
      </c>
      <c r="F57" s="5">
        <v>4.9000000000000004</v>
      </c>
      <c r="G57" s="22">
        <v>0</v>
      </c>
      <c r="H57">
        <v>0.9</v>
      </c>
      <c r="I57" s="2" t="str">
        <f t="shared" si="3"/>
        <v>Up or No Change</v>
      </c>
      <c r="J57">
        <f t="shared" si="4"/>
        <v>0</v>
      </c>
      <c r="K57" s="3">
        <f t="shared" si="5"/>
        <v>0</v>
      </c>
      <c r="L57" s="4">
        <v>7.1</v>
      </c>
      <c r="M57" s="4">
        <v>0.1</v>
      </c>
    </row>
    <row r="58" spans="1:13" x14ac:dyDescent="0.3">
      <c r="A58" t="s">
        <v>267</v>
      </c>
      <c r="B58" t="s">
        <v>54</v>
      </c>
      <c r="C58" t="s">
        <v>230</v>
      </c>
      <c r="D58" s="21">
        <v>5.6</v>
      </c>
      <c r="E58" s="5">
        <v>228</v>
      </c>
      <c r="F58" s="5">
        <v>269</v>
      </c>
      <c r="G58" s="22">
        <v>4.0999999999999996</v>
      </c>
      <c r="H58">
        <v>5.3</v>
      </c>
      <c r="I58" s="2" t="str">
        <f t="shared" si="3"/>
        <v>Down</v>
      </c>
      <c r="J58">
        <f t="shared" si="4"/>
        <v>-0.29999999999999982</v>
      </c>
      <c r="K58" s="3">
        <f t="shared" si="5"/>
        <v>-5.3571428571428541E-2</v>
      </c>
      <c r="L58" s="4">
        <v>215</v>
      </c>
      <c r="M58" s="4">
        <v>3.6</v>
      </c>
    </row>
    <row r="59" spans="1:13" x14ac:dyDescent="0.3">
      <c r="A59" t="s">
        <v>267</v>
      </c>
      <c r="B59" t="s">
        <v>29</v>
      </c>
      <c r="C59" t="s">
        <v>230</v>
      </c>
      <c r="D59" s="21">
        <v>67</v>
      </c>
      <c r="E59" s="5">
        <v>2720</v>
      </c>
      <c r="F59" s="5">
        <v>2710</v>
      </c>
      <c r="G59" s="22">
        <v>49</v>
      </c>
      <c r="H59">
        <v>39</v>
      </c>
      <c r="I59" s="2" t="str">
        <f t="shared" si="3"/>
        <v>Down</v>
      </c>
      <c r="J59">
        <f t="shared" si="4"/>
        <v>-28</v>
      </c>
      <c r="K59" s="3">
        <f t="shared" si="5"/>
        <v>-0.41791044776119401</v>
      </c>
      <c r="L59" s="4">
        <v>718</v>
      </c>
      <c r="M59" s="4">
        <v>10</v>
      </c>
    </row>
    <row r="60" spans="1:13" x14ac:dyDescent="0.3">
      <c r="A60" t="s">
        <v>271</v>
      </c>
      <c r="B60" t="s">
        <v>112</v>
      </c>
      <c r="C60" t="s">
        <v>232</v>
      </c>
      <c r="D60" s="21">
        <v>2.2000000000000002</v>
      </c>
      <c r="E60" s="5">
        <v>33</v>
      </c>
      <c r="F60" s="5">
        <v>16</v>
      </c>
      <c r="G60" s="22">
        <v>0.3</v>
      </c>
      <c r="H60">
        <v>1.9</v>
      </c>
      <c r="I60" s="2" t="str">
        <f t="shared" si="3"/>
        <v>Down</v>
      </c>
      <c r="J60">
        <f t="shared" si="4"/>
        <v>-0.30000000000000027</v>
      </c>
      <c r="K60" s="3">
        <f t="shared" si="5"/>
        <v>-0.13636363636363646</v>
      </c>
      <c r="L60" s="4">
        <v>41</v>
      </c>
      <c r="M60" s="4">
        <v>0.4</v>
      </c>
    </row>
    <row r="61" spans="1:13" x14ac:dyDescent="0.3">
      <c r="A61" t="s">
        <v>268</v>
      </c>
      <c r="B61" t="s">
        <v>174</v>
      </c>
      <c r="C61" t="s">
        <v>232</v>
      </c>
      <c r="D61" s="21">
        <v>2.2000000000000002</v>
      </c>
      <c r="E61" s="5">
        <v>5.4</v>
      </c>
      <c r="F61" s="5">
        <v>1.8</v>
      </c>
      <c r="G61" s="22">
        <v>0</v>
      </c>
      <c r="H61">
        <v>2</v>
      </c>
      <c r="I61" s="2" t="str">
        <f t="shared" si="3"/>
        <v>Down</v>
      </c>
      <c r="J61">
        <f t="shared" si="4"/>
        <v>-0.20000000000000018</v>
      </c>
      <c r="K61" s="3">
        <f t="shared" si="5"/>
        <v>-9.0909090909090981E-2</v>
      </c>
      <c r="L61" s="4">
        <v>2.6</v>
      </c>
      <c r="M61" s="4">
        <v>0</v>
      </c>
    </row>
    <row r="62" spans="1:13" x14ac:dyDescent="0.3">
      <c r="A62" t="s">
        <v>271</v>
      </c>
      <c r="B62" t="s">
        <v>116</v>
      </c>
      <c r="C62" t="s">
        <v>230</v>
      </c>
      <c r="D62" s="21">
        <v>4</v>
      </c>
      <c r="E62" s="5">
        <v>39</v>
      </c>
      <c r="F62" s="5">
        <v>17</v>
      </c>
      <c r="G62" s="22">
        <v>0.4</v>
      </c>
      <c r="H62">
        <v>4.7</v>
      </c>
      <c r="I62" s="2" t="str">
        <f t="shared" si="3"/>
        <v>Up or No Change</v>
      </c>
      <c r="J62">
        <f t="shared" si="4"/>
        <v>0.70000000000000018</v>
      </c>
      <c r="K62" s="3">
        <f t="shared" si="5"/>
        <v>0.17500000000000004</v>
      </c>
      <c r="L62" s="4">
        <v>36</v>
      </c>
      <c r="M62" s="4">
        <v>0.6</v>
      </c>
    </row>
    <row r="63" spans="1:13" x14ac:dyDescent="0.3">
      <c r="A63" t="s">
        <v>267</v>
      </c>
      <c r="B63" t="s">
        <v>40</v>
      </c>
      <c r="C63" t="s">
        <v>230</v>
      </c>
      <c r="D63" s="21">
        <v>80</v>
      </c>
      <c r="E63" s="5">
        <v>4040</v>
      </c>
      <c r="F63" s="5">
        <v>3860</v>
      </c>
      <c r="G63" s="22">
        <v>53</v>
      </c>
      <c r="H63">
        <v>28</v>
      </c>
      <c r="I63" s="2" t="str">
        <f t="shared" si="3"/>
        <v>Down</v>
      </c>
      <c r="J63">
        <f t="shared" si="4"/>
        <v>-52</v>
      </c>
      <c r="K63" s="3">
        <f t="shared" si="5"/>
        <v>-0.65</v>
      </c>
      <c r="L63" s="4">
        <v>413</v>
      </c>
      <c r="M63" s="4">
        <v>2.9</v>
      </c>
    </row>
    <row r="64" spans="1:13" x14ac:dyDescent="0.3">
      <c r="A64" t="s">
        <v>270</v>
      </c>
      <c r="B64" t="s">
        <v>81</v>
      </c>
      <c r="C64" t="s">
        <v>232</v>
      </c>
      <c r="D64" s="21">
        <v>29</v>
      </c>
      <c r="E64" s="5">
        <v>134</v>
      </c>
      <c r="F64" s="5">
        <v>65</v>
      </c>
      <c r="G64" s="22">
        <v>0.3</v>
      </c>
      <c r="H64">
        <v>27</v>
      </c>
      <c r="I64" s="2" t="str">
        <f t="shared" si="3"/>
        <v>Down</v>
      </c>
      <c r="J64">
        <f t="shared" si="4"/>
        <v>-2</v>
      </c>
      <c r="K64" s="3">
        <f t="shared" si="5"/>
        <v>-6.8965517241379309E-2</v>
      </c>
      <c r="L64" s="4">
        <v>100</v>
      </c>
      <c r="M64" s="4">
        <v>0.3</v>
      </c>
    </row>
    <row r="65" spans="1:13" x14ac:dyDescent="0.3">
      <c r="A65" t="s">
        <v>267</v>
      </c>
      <c r="B65" t="s">
        <v>70</v>
      </c>
      <c r="C65" t="s">
        <v>230</v>
      </c>
      <c r="D65" s="21">
        <v>10</v>
      </c>
      <c r="E65" s="5">
        <v>269</v>
      </c>
      <c r="F65" s="5">
        <v>209</v>
      </c>
      <c r="G65" s="22">
        <v>4.8</v>
      </c>
      <c r="H65">
        <v>8.1</v>
      </c>
      <c r="I65" s="2" t="str">
        <f t="shared" si="3"/>
        <v>Down</v>
      </c>
      <c r="J65">
        <f t="shared" si="4"/>
        <v>-1.9000000000000004</v>
      </c>
      <c r="K65" s="3">
        <f t="shared" si="5"/>
        <v>-0.19000000000000003</v>
      </c>
      <c r="L65" s="4">
        <v>129</v>
      </c>
      <c r="M65" s="4">
        <v>2</v>
      </c>
    </row>
    <row r="66" spans="1:13" x14ac:dyDescent="0.3">
      <c r="A66" t="s">
        <v>271</v>
      </c>
      <c r="B66" t="s">
        <v>176</v>
      </c>
      <c r="C66" t="s">
        <v>233</v>
      </c>
      <c r="D66" s="21">
        <v>0.1</v>
      </c>
      <c r="E66" s="5">
        <v>1.6</v>
      </c>
      <c r="F66" s="5">
        <v>1.1000000000000001</v>
      </c>
      <c r="G66" s="22">
        <v>0</v>
      </c>
      <c r="H66">
        <v>0.1</v>
      </c>
      <c r="I66" s="2" t="str">
        <f t="shared" si="3"/>
        <v>Up or No Change</v>
      </c>
      <c r="J66">
        <f t="shared" si="4"/>
        <v>0</v>
      </c>
      <c r="K66" s="3">
        <f t="shared" si="5"/>
        <v>0</v>
      </c>
      <c r="L66" s="4">
        <v>1.9</v>
      </c>
      <c r="M66" s="4">
        <v>0</v>
      </c>
    </row>
    <row r="67" spans="1:13" x14ac:dyDescent="0.3">
      <c r="A67" t="s">
        <v>271</v>
      </c>
      <c r="B67" t="s">
        <v>77</v>
      </c>
      <c r="C67" t="s">
        <v>233</v>
      </c>
      <c r="D67" s="21">
        <v>17</v>
      </c>
      <c r="E67" s="5">
        <v>138</v>
      </c>
      <c r="F67" s="5">
        <v>76</v>
      </c>
      <c r="G67" s="22">
        <v>0.3</v>
      </c>
      <c r="H67">
        <v>16</v>
      </c>
      <c r="I67" s="2" t="str">
        <f t="shared" ref="I67:I98" si="6">IF(H67&lt;D67, "Down", "Up or No Change")</f>
        <v>Down</v>
      </c>
      <c r="J67">
        <f t="shared" ref="J67:J98" si="7">H67-D67</f>
        <v>-1</v>
      </c>
      <c r="K67" s="3">
        <f t="shared" ref="K67:K98" si="8">(J67/D67)</f>
        <v>-5.8823529411764705E-2</v>
      </c>
      <c r="L67" s="4">
        <v>112</v>
      </c>
      <c r="M67" s="4">
        <v>0.3</v>
      </c>
    </row>
    <row r="68" spans="1:13" x14ac:dyDescent="0.3">
      <c r="A68" t="s">
        <v>268</v>
      </c>
      <c r="B68" t="s">
        <v>145</v>
      </c>
      <c r="C68" t="s">
        <v>232</v>
      </c>
      <c r="D68" s="21">
        <v>12</v>
      </c>
      <c r="E68" s="5">
        <v>30</v>
      </c>
      <c r="F68" s="5">
        <v>13</v>
      </c>
      <c r="G68" s="22">
        <v>0.3</v>
      </c>
      <c r="H68">
        <v>11</v>
      </c>
      <c r="I68" s="2" t="str">
        <f t="shared" si="6"/>
        <v>Down</v>
      </c>
      <c r="J68">
        <f t="shared" si="7"/>
        <v>-1</v>
      </c>
      <c r="K68" s="3">
        <f t="shared" si="8"/>
        <v>-8.3333333333333329E-2</v>
      </c>
      <c r="L68" s="4">
        <v>13</v>
      </c>
      <c r="M68" s="4">
        <v>0.1</v>
      </c>
    </row>
    <row r="69" spans="1:13" x14ac:dyDescent="0.3">
      <c r="A69" t="s">
        <v>268</v>
      </c>
      <c r="B69" t="s">
        <v>170</v>
      </c>
      <c r="C69" t="s">
        <v>232</v>
      </c>
      <c r="D69" s="21">
        <v>1.9</v>
      </c>
      <c r="E69" s="5">
        <v>2.7</v>
      </c>
      <c r="F69" s="5">
        <v>1.3</v>
      </c>
      <c r="G69" s="22">
        <v>0</v>
      </c>
      <c r="H69">
        <v>2</v>
      </c>
      <c r="I69" s="2" t="str">
        <f t="shared" si="6"/>
        <v>Up or No Change</v>
      </c>
      <c r="J69">
        <f t="shared" si="7"/>
        <v>0.10000000000000009</v>
      </c>
      <c r="K69" s="3">
        <f t="shared" si="8"/>
        <v>5.2631578947368474E-2</v>
      </c>
      <c r="L69" s="4">
        <v>3.6</v>
      </c>
      <c r="M69" s="4">
        <v>0.1</v>
      </c>
    </row>
    <row r="70" spans="1:13" x14ac:dyDescent="0.3">
      <c r="A70" t="s">
        <v>271</v>
      </c>
      <c r="B70" t="s">
        <v>159</v>
      </c>
      <c r="C70" t="s">
        <v>234</v>
      </c>
      <c r="D70" s="21">
        <v>0.8</v>
      </c>
      <c r="E70" s="5">
        <v>6.3</v>
      </c>
      <c r="F70" s="5">
        <v>3.6</v>
      </c>
      <c r="G70" s="22">
        <v>0.1</v>
      </c>
      <c r="H70">
        <v>0.7</v>
      </c>
      <c r="I70" s="2" t="str">
        <f t="shared" si="6"/>
        <v>Down</v>
      </c>
      <c r="J70">
        <f t="shared" si="7"/>
        <v>-0.10000000000000009</v>
      </c>
      <c r="K70" s="3">
        <f t="shared" si="8"/>
        <v>-0.12500000000000011</v>
      </c>
      <c r="L70" s="4">
        <v>6.3</v>
      </c>
      <c r="M70" s="4">
        <v>0.1</v>
      </c>
    </row>
    <row r="71" spans="1:13" x14ac:dyDescent="0.3">
      <c r="A71" t="s">
        <v>270</v>
      </c>
      <c r="B71" t="s">
        <v>151</v>
      </c>
      <c r="C71" t="s">
        <v>233</v>
      </c>
      <c r="D71" s="21">
        <v>11</v>
      </c>
      <c r="E71" s="5">
        <v>21</v>
      </c>
      <c r="F71" s="5">
        <v>8.6</v>
      </c>
      <c r="G71" s="22">
        <v>0</v>
      </c>
      <c r="H71">
        <v>9.4</v>
      </c>
      <c r="I71" s="2" t="str">
        <f t="shared" si="6"/>
        <v>Down</v>
      </c>
      <c r="J71">
        <f t="shared" si="7"/>
        <v>-1.5999999999999996</v>
      </c>
      <c r="K71" s="3">
        <f t="shared" si="8"/>
        <v>-0.14545454545454542</v>
      </c>
      <c r="L71" s="4">
        <v>10</v>
      </c>
      <c r="M71" s="4">
        <v>0</v>
      </c>
    </row>
    <row r="72" spans="1:13" x14ac:dyDescent="0.3">
      <c r="A72" t="s">
        <v>270</v>
      </c>
      <c r="B72" t="s">
        <v>111</v>
      </c>
      <c r="C72" t="s">
        <v>233</v>
      </c>
      <c r="D72" s="21">
        <v>9.1999999999999993</v>
      </c>
      <c r="E72" s="5">
        <v>47</v>
      </c>
      <c r="F72" s="5">
        <v>25</v>
      </c>
      <c r="G72" s="22">
        <v>0.4</v>
      </c>
      <c r="H72">
        <v>9.8000000000000007</v>
      </c>
      <c r="I72" s="2" t="str">
        <f t="shared" si="6"/>
        <v>Up or No Change</v>
      </c>
      <c r="J72">
        <f t="shared" si="7"/>
        <v>0.60000000000000142</v>
      </c>
      <c r="K72" s="3">
        <f t="shared" si="8"/>
        <v>6.5217391304347991E-2</v>
      </c>
      <c r="L72" s="4">
        <v>42</v>
      </c>
      <c r="M72" s="4">
        <v>0.3</v>
      </c>
    </row>
    <row r="73" spans="1:13" x14ac:dyDescent="0.3">
      <c r="A73" t="s">
        <v>267</v>
      </c>
      <c r="B73" t="s">
        <v>50</v>
      </c>
      <c r="C73" t="s">
        <v>230</v>
      </c>
      <c r="D73" s="21">
        <v>9.8000000000000007</v>
      </c>
      <c r="E73" s="5">
        <v>283</v>
      </c>
      <c r="F73" s="5">
        <v>163</v>
      </c>
      <c r="G73" s="22">
        <v>2</v>
      </c>
      <c r="H73">
        <v>9.4</v>
      </c>
      <c r="I73" s="2" t="str">
        <f t="shared" si="6"/>
        <v>Down</v>
      </c>
      <c r="J73">
        <f t="shared" si="7"/>
        <v>-0.40000000000000036</v>
      </c>
      <c r="K73" s="3">
        <f t="shared" si="8"/>
        <v>-4.0816326530612276E-2</v>
      </c>
      <c r="L73" s="4">
        <v>258</v>
      </c>
      <c r="M73" s="4">
        <v>1.5</v>
      </c>
    </row>
    <row r="74" spans="1:13" x14ac:dyDescent="0.3">
      <c r="A74" t="s">
        <v>267</v>
      </c>
      <c r="B74" t="s">
        <v>172</v>
      </c>
      <c r="C74" t="s">
        <v>230</v>
      </c>
      <c r="D74" s="21">
        <v>0.4</v>
      </c>
      <c r="E74" s="5">
        <v>17</v>
      </c>
      <c r="F74" s="5">
        <v>24</v>
      </c>
      <c r="G74" s="22">
        <v>0.1</v>
      </c>
      <c r="H74">
        <v>0.2</v>
      </c>
      <c r="I74" s="2" t="str">
        <f t="shared" si="6"/>
        <v>Down</v>
      </c>
      <c r="J74">
        <f t="shared" si="7"/>
        <v>-0.2</v>
      </c>
      <c r="K74" s="3">
        <f t="shared" si="8"/>
        <v>-0.5</v>
      </c>
      <c r="L74" s="4">
        <v>2.8</v>
      </c>
      <c r="M74" s="4">
        <v>0</v>
      </c>
    </row>
    <row r="75" spans="1:13" x14ac:dyDescent="0.3">
      <c r="A75" t="s">
        <v>270</v>
      </c>
      <c r="B75" t="s">
        <v>9</v>
      </c>
      <c r="C75" t="s">
        <v>231</v>
      </c>
      <c r="D75" s="21">
        <v>1330</v>
      </c>
      <c r="E75" s="5">
        <v>9044</v>
      </c>
      <c r="F75" s="5">
        <v>2840</v>
      </c>
      <c r="G75" s="22">
        <v>68</v>
      </c>
      <c r="H75">
        <v>1341</v>
      </c>
      <c r="I75" s="2" t="str">
        <f t="shared" si="6"/>
        <v>Up or No Change</v>
      </c>
      <c r="J75">
        <f t="shared" si="7"/>
        <v>11</v>
      </c>
      <c r="K75" s="3">
        <f t="shared" si="8"/>
        <v>8.2706766917293225E-3</v>
      </c>
      <c r="L75" s="4">
        <v>7320</v>
      </c>
      <c r="M75" s="4">
        <v>110</v>
      </c>
    </row>
    <row r="76" spans="1:13" x14ac:dyDescent="0.3">
      <c r="A76" t="s">
        <v>270</v>
      </c>
      <c r="B76" t="s">
        <v>13</v>
      </c>
      <c r="C76" t="s">
        <v>231</v>
      </c>
      <c r="D76" s="21">
        <v>267</v>
      </c>
      <c r="E76" s="5">
        <v>3284</v>
      </c>
      <c r="F76" s="5">
        <v>1120</v>
      </c>
      <c r="G76" s="22">
        <v>7.8</v>
      </c>
      <c r="H76">
        <v>267</v>
      </c>
      <c r="I76" s="2" t="str">
        <f t="shared" si="6"/>
        <v>Up or No Change</v>
      </c>
      <c r="J76">
        <f t="shared" si="7"/>
        <v>0</v>
      </c>
      <c r="K76" s="3">
        <f t="shared" si="8"/>
        <v>0</v>
      </c>
      <c r="L76" s="4">
        <v>2608</v>
      </c>
      <c r="M76" s="4">
        <v>14</v>
      </c>
    </row>
    <row r="77" spans="1:13" x14ac:dyDescent="0.3">
      <c r="A77" t="s">
        <v>270</v>
      </c>
      <c r="B77" t="s">
        <v>17</v>
      </c>
      <c r="C77" t="s">
        <v>231</v>
      </c>
      <c r="D77" s="21">
        <v>84</v>
      </c>
      <c r="E77" s="5">
        <v>1027</v>
      </c>
      <c r="F77" s="5">
        <v>581</v>
      </c>
      <c r="G77" s="22">
        <v>22</v>
      </c>
      <c r="H77">
        <v>81</v>
      </c>
      <c r="I77" s="2" t="str">
        <f t="shared" si="6"/>
        <v>Down</v>
      </c>
      <c r="J77">
        <f t="shared" si="7"/>
        <v>-3</v>
      </c>
      <c r="K77" s="3">
        <f t="shared" si="8"/>
        <v>-3.5714285714285712E-2</v>
      </c>
      <c r="L77" s="4">
        <v>1174</v>
      </c>
      <c r="M77" s="4">
        <v>18</v>
      </c>
    </row>
    <row r="78" spans="1:13" x14ac:dyDescent="0.3">
      <c r="A78" t="s">
        <v>271</v>
      </c>
      <c r="B78" t="s">
        <v>36</v>
      </c>
      <c r="C78" t="s">
        <v>231</v>
      </c>
      <c r="D78" s="21">
        <v>38</v>
      </c>
      <c r="E78" s="5">
        <v>602</v>
      </c>
      <c r="F78" s="5">
        <v>232</v>
      </c>
      <c r="G78" s="22">
        <v>8.1</v>
      </c>
      <c r="H78">
        <v>33</v>
      </c>
      <c r="I78" s="2" t="str">
        <f t="shared" si="6"/>
        <v>Down</v>
      </c>
      <c r="J78">
        <f t="shared" si="7"/>
        <v>-5</v>
      </c>
      <c r="K78" s="3">
        <f t="shared" si="8"/>
        <v>-0.13157894736842105</v>
      </c>
      <c r="L78" s="4">
        <v>514</v>
      </c>
      <c r="M78" s="4">
        <v>21</v>
      </c>
    </row>
    <row r="79" spans="1:13" x14ac:dyDescent="0.3">
      <c r="A79" t="s">
        <v>267</v>
      </c>
      <c r="B79" t="s">
        <v>139</v>
      </c>
      <c r="C79" t="s">
        <v>230</v>
      </c>
      <c r="D79" s="21">
        <v>5.2</v>
      </c>
      <c r="E79" s="5">
        <v>353</v>
      </c>
      <c r="F79" s="5">
        <v>398</v>
      </c>
      <c r="G79" s="22">
        <v>1.2</v>
      </c>
      <c r="H79">
        <v>1.3</v>
      </c>
      <c r="I79" s="2" t="str">
        <f t="shared" si="6"/>
        <v>Down</v>
      </c>
      <c r="J79">
        <f t="shared" si="7"/>
        <v>-3.9000000000000004</v>
      </c>
      <c r="K79" s="3">
        <f t="shared" si="8"/>
        <v>-0.75</v>
      </c>
      <c r="L79" s="4">
        <v>16</v>
      </c>
      <c r="M79" s="4">
        <v>0</v>
      </c>
    </row>
    <row r="80" spans="1:13" x14ac:dyDescent="0.3">
      <c r="A80" t="s">
        <v>267</v>
      </c>
      <c r="B80" t="s">
        <v>105</v>
      </c>
      <c r="C80" t="s">
        <v>231</v>
      </c>
      <c r="D80" s="21">
        <v>8.6999999999999993</v>
      </c>
      <c r="E80" s="5">
        <v>299</v>
      </c>
      <c r="F80" s="5">
        <v>395</v>
      </c>
      <c r="G80" s="22">
        <v>19</v>
      </c>
      <c r="H80">
        <v>4</v>
      </c>
      <c r="I80" s="2" t="str">
        <f t="shared" si="6"/>
        <v>Down</v>
      </c>
      <c r="J80">
        <f t="shared" si="7"/>
        <v>-4.6999999999999993</v>
      </c>
      <c r="K80" s="3">
        <f t="shared" si="8"/>
        <v>-0.54022988505747127</v>
      </c>
      <c r="L80" s="4">
        <v>46</v>
      </c>
      <c r="M80" s="4">
        <v>1.7</v>
      </c>
    </row>
    <row r="81" spans="1:13" x14ac:dyDescent="0.3">
      <c r="A81" t="s">
        <v>267</v>
      </c>
      <c r="B81" t="s">
        <v>23</v>
      </c>
      <c r="C81" t="s">
        <v>230</v>
      </c>
      <c r="D81" s="21">
        <v>62</v>
      </c>
      <c r="E81" s="5">
        <v>2240</v>
      </c>
      <c r="F81" s="5">
        <v>2000</v>
      </c>
      <c r="G81" s="22">
        <v>24</v>
      </c>
      <c r="H81">
        <v>43</v>
      </c>
      <c r="I81" s="2" t="str">
        <f t="shared" si="6"/>
        <v>Down</v>
      </c>
      <c r="J81">
        <f t="shared" si="7"/>
        <v>-19</v>
      </c>
      <c r="K81" s="3">
        <f t="shared" si="8"/>
        <v>-0.30645161290322581</v>
      </c>
      <c r="L81" s="4">
        <v>945</v>
      </c>
      <c r="M81" s="4">
        <v>12</v>
      </c>
    </row>
    <row r="82" spans="1:13" x14ac:dyDescent="0.3">
      <c r="A82" t="s">
        <v>271</v>
      </c>
      <c r="B82" t="s">
        <v>134</v>
      </c>
      <c r="C82" t="s">
        <v>233</v>
      </c>
      <c r="D82" s="21">
        <v>2.8</v>
      </c>
      <c r="E82" s="5">
        <v>26</v>
      </c>
      <c r="F82" s="5">
        <v>15</v>
      </c>
      <c r="G82" s="22">
        <v>0.3</v>
      </c>
      <c r="H82">
        <v>2.8</v>
      </c>
      <c r="I82" s="2" t="str">
        <f t="shared" si="6"/>
        <v>Up or No Change</v>
      </c>
      <c r="J82">
        <f t="shared" si="7"/>
        <v>0</v>
      </c>
      <c r="K82" s="3">
        <f t="shared" si="8"/>
        <v>0</v>
      </c>
      <c r="L82" s="4">
        <v>21</v>
      </c>
      <c r="M82" s="4">
        <v>0.1</v>
      </c>
    </row>
    <row r="83" spans="1:13" x14ac:dyDescent="0.3">
      <c r="A83" t="s">
        <v>267</v>
      </c>
      <c r="B83" t="s">
        <v>14</v>
      </c>
      <c r="C83" t="s">
        <v>231</v>
      </c>
      <c r="D83" s="21">
        <v>125</v>
      </c>
      <c r="E83" s="5">
        <v>4907</v>
      </c>
      <c r="F83" s="5">
        <v>5080</v>
      </c>
      <c r="G83" s="22">
        <v>47</v>
      </c>
      <c r="H83">
        <v>103</v>
      </c>
      <c r="I83" s="2" t="str">
        <f t="shared" si="6"/>
        <v>Down</v>
      </c>
      <c r="J83">
        <f t="shared" si="7"/>
        <v>-22</v>
      </c>
      <c r="K83" s="3">
        <f t="shared" si="8"/>
        <v>-0.17599999999999999</v>
      </c>
      <c r="L83" s="4">
        <v>2431</v>
      </c>
      <c r="M83" s="4">
        <v>17</v>
      </c>
    </row>
    <row r="84" spans="1:13" x14ac:dyDescent="0.3">
      <c r="A84" t="s">
        <v>271</v>
      </c>
      <c r="B84" t="s">
        <v>99</v>
      </c>
      <c r="C84" t="s">
        <v>231</v>
      </c>
      <c r="D84" s="21">
        <v>10</v>
      </c>
      <c r="E84" s="5">
        <v>89</v>
      </c>
      <c r="F84" s="5">
        <v>44</v>
      </c>
      <c r="G84" s="22">
        <v>2.1</v>
      </c>
      <c r="H84">
        <v>6.9</v>
      </c>
      <c r="I84" s="2" t="str">
        <f t="shared" si="6"/>
        <v>Down</v>
      </c>
      <c r="J84">
        <f t="shared" si="7"/>
        <v>-3.0999999999999996</v>
      </c>
      <c r="K84" s="3">
        <f t="shared" si="8"/>
        <v>-0.30999999999999994</v>
      </c>
      <c r="L84" s="4">
        <v>62</v>
      </c>
      <c r="M84" s="4">
        <v>1.6</v>
      </c>
    </row>
    <row r="85" spans="1:13" x14ac:dyDescent="0.3">
      <c r="A85" t="s">
        <v>271</v>
      </c>
      <c r="B85" t="s">
        <v>44</v>
      </c>
      <c r="C85" t="s">
        <v>230</v>
      </c>
      <c r="D85" s="21">
        <v>19</v>
      </c>
      <c r="E85" s="5">
        <v>469</v>
      </c>
      <c r="F85" s="5">
        <v>181</v>
      </c>
      <c r="G85" s="22">
        <v>2</v>
      </c>
      <c r="H85">
        <v>18</v>
      </c>
      <c r="I85" s="2" t="str">
        <f t="shared" si="6"/>
        <v>Down</v>
      </c>
      <c r="J85">
        <f t="shared" si="7"/>
        <v>-1</v>
      </c>
      <c r="K85" s="3">
        <f t="shared" si="8"/>
        <v>-5.2631578947368418E-2</v>
      </c>
      <c r="L85" s="4">
        <v>315</v>
      </c>
      <c r="M85" s="4">
        <v>1.9</v>
      </c>
    </row>
    <row r="86" spans="1:13" x14ac:dyDescent="0.3">
      <c r="A86" t="s">
        <v>270</v>
      </c>
      <c r="B86" t="s">
        <v>56</v>
      </c>
      <c r="C86" t="s">
        <v>232</v>
      </c>
      <c r="D86" s="21">
        <v>53</v>
      </c>
      <c r="E86" s="5">
        <v>176</v>
      </c>
      <c r="F86" s="5">
        <v>95</v>
      </c>
      <c r="G86" s="22">
        <v>1.2</v>
      </c>
      <c r="H86">
        <v>50</v>
      </c>
      <c r="I86" s="2" t="str">
        <f t="shared" si="6"/>
        <v>Down</v>
      </c>
      <c r="J86">
        <f t="shared" si="7"/>
        <v>-3</v>
      </c>
      <c r="K86" s="3">
        <f t="shared" si="8"/>
        <v>-5.6603773584905662E-2</v>
      </c>
      <c r="L86" s="4">
        <v>180</v>
      </c>
      <c r="M86" s="4">
        <v>2.1</v>
      </c>
    </row>
    <row r="87" spans="1:13" x14ac:dyDescent="0.3">
      <c r="A87" t="s">
        <v>270</v>
      </c>
      <c r="B87" t="s">
        <v>184</v>
      </c>
      <c r="C87" t="s">
        <v>235</v>
      </c>
      <c r="D87" s="21">
        <v>0.1</v>
      </c>
      <c r="E87" s="5">
        <v>0.2</v>
      </c>
      <c r="F87" s="5">
        <v>0.2</v>
      </c>
      <c r="G87" s="22">
        <v>0</v>
      </c>
      <c r="H87">
        <v>0.1</v>
      </c>
      <c r="I87" s="2" t="str">
        <f t="shared" si="6"/>
        <v>Up or No Change</v>
      </c>
      <c r="J87">
        <f t="shared" si="7"/>
        <v>0</v>
      </c>
      <c r="K87" s="3">
        <f t="shared" si="8"/>
        <v>0</v>
      </c>
      <c r="L87" s="4">
        <v>0.4</v>
      </c>
      <c r="M87" s="4">
        <v>0</v>
      </c>
    </row>
    <row r="88" spans="1:13" x14ac:dyDescent="0.3">
      <c r="A88" t="s">
        <v>267</v>
      </c>
      <c r="B88" t="s">
        <v>88</v>
      </c>
      <c r="C88" t="s">
        <v>231</v>
      </c>
      <c r="D88" s="21">
        <v>3</v>
      </c>
      <c r="E88" s="5">
        <v>261</v>
      </c>
      <c r="F88" s="5">
        <v>134</v>
      </c>
      <c r="G88" s="22">
        <v>7.6</v>
      </c>
      <c r="H88">
        <v>2.4</v>
      </c>
      <c r="I88" s="2" t="str">
        <f t="shared" si="6"/>
        <v>Down</v>
      </c>
      <c r="J88">
        <f t="shared" si="7"/>
        <v>-0.60000000000000009</v>
      </c>
      <c r="K88" s="3">
        <f t="shared" si="8"/>
        <v>-0.20000000000000004</v>
      </c>
      <c r="L88" s="4">
        <v>81</v>
      </c>
      <c r="M88" s="4">
        <v>2.9</v>
      </c>
    </row>
    <row r="89" spans="1:13" x14ac:dyDescent="0.3">
      <c r="A89" t="s">
        <v>270</v>
      </c>
      <c r="B89" t="s">
        <v>143</v>
      </c>
      <c r="C89" t="s">
        <v>231</v>
      </c>
      <c r="D89" s="21">
        <v>6</v>
      </c>
      <c r="E89" s="5">
        <v>25</v>
      </c>
      <c r="F89" s="5">
        <v>8.4</v>
      </c>
      <c r="G89" s="22">
        <v>0.1</v>
      </c>
      <c r="H89">
        <v>5.8</v>
      </c>
      <c r="I89" s="2" t="str">
        <f t="shared" si="6"/>
        <v>Down</v>
      </c>
      <c r="J89">
        <f t="shared" si="7"/>
        <v>-0.20000000000000018</v>
      </c>
      <c r="K89" s="3">
        <f t="shared" si="8"/>
        <v>-3.3333333333333361E-2</v>
      </c>
      <c r="L89" s="4">
        <v>14</v>
      </c>
      <c r="M89" s="4">
        <v>0.1</v>
      </c>
    </row>
    <row r="90" spans="1:13" x14ac:dyDescent="0.3">
      <c r="A90" t="s">
        <v>270</v>
      </c>
      <c r="B90" t="s">
        <v>107</v>
      </c>
      <c r="C90" t="s">
        <v>231</v>
      </c>
      <c r="D90" s="21">
        <v>7.5</v>
      </c>
      <c r="E90" s="5">
        <v>49</v>
      </c>
      <c r="F90" s="5">
        <v>16</v>
      </c>
      <c r="G90" s="22">
        <v>0</v>
      </c>
      <c r="H90">
        <v>7.7</v>
      </c>
      <c r="I90" s="2" t="str">
        <f t="shared" si="6"/>
        <v>Up or No Change</v>
      </c>
      <c r="J90">
        <f t="shared" si="7"/>
        <v>0.20000000000000018</v>
      </c>
      <c r="K90" s="3">
        <f t="shared" si="8"/>
        <v>2.6666666666666689E-2</v>
      </c>
      <c r="L90" s="4">
        <v>44</v>
      </c>
      <c r="M90" s="4">
        <v>0.1</v>
      </c>
    </row>
    <row r="91" spans="1:13" x14ac:dyDescent="0.3">
      <c r="A91" t="s">
        <v>267</v>
      </c>
      <c r="B91" t="s">
        <v>109</v>
      </c>
      <c r="C91" t="s">
        <v>230</v>
      </c>
      <c r="D91" s="21">
        <v>1.9</v>
      </c>
      <c r="E91" s="5">
        <v>56</v>
      </c>
      <c r="F91" s="5">
        <v>34</v>
      </c>
      <c r="G91" s="22">
        <v>0.7</v>
      </c>
      <c r="H91">
        <v>1.8</v>
      </c>
      <c r="I91" s="2" t="str">
        <f t="shared" si="6"/>
        <v>Down</v>
      </c>
      <c r="J91">
        <f t="shared" si="7"/>
        <v>-9.9999999999999867E-2</v>
      </c>
      <c r="K91" s="3">
        <f t="shared" si="8"/>
        <v>-5.2631578947368356E-2</v>
      </c>
      <c r="L91" s="4">
        <v>43</v>
      </c>
      <c r="M91" s="4">
        <v>0.4</v>
      </c>
    </row>
    <row r="92" spans="1:13" x14ac:dyDescent="0.3">
      <c r="A92" t="s">
        <v>271</v>
      </c>
      <c r="B92" t="s">
        <v>74</v>
      </c>
      <c r="C92" t="s">
        <v>231</v>
      </c>
      <c r="D92" s="21">
        <v>5.5</v>
      </c>
      <c r="E92" s="5">
        <v>88</v>
      </c>
      <c r="F92" s="5">
        <v>53</v>
      </c>
      <c r="G92" s="22">
        <v>2.2000000000000002</v>
      </c>
      <c r="H92">
        <v>6.6</v>
      </c>
      <c r="I92" s="2" t="str">
        <f t="shared" si="6"/>
        <v>Up or No Change</v>
      </c>
      <c r="J92">
        <f t="shared" si="7"/>
        <v>1.0999999999999996</v>
      </c>
      <c r="K92" s="3">
        <f t="shared" si="8"/>
        <v>0.19999999999999993</v>
      </c>
      <c r="L92" s="4">
        <v>120</v>
      </c>
      <c r="M92" s="4">
        <v>3.3</v>
      </c>
    </row>
    <row r="93" spans="1:13" x14ac:dyDescent="0.3">
      <c r="A93" t="s">
        <v>270</v>
      </c>
      <c r="B93" t="s">
        <v>169</v>
      </c>
      <c r="C93" t="s">
        <v>232</v>
      </c>
      <c r="D93" s="21">
        <v>2</v>
      </c>
      <c r="E93" s="5">
        <v>5.7</v>
      </c>
      <c r="F93" s="5">
        <v>2.5</v>
      </c>
      <c r="G93" s="22">
        <v>0</v>
      </c>
      <c r="H93">
        <v>1.7</v>
      </c>
      <c r="I93" s="2" t="str">
        <f t="shared" si="6"/>
        <v>Down</v>
      </c>
      <c r="J93">
        <f t="shared" si="7"/>
        <v>-0.30000000000000004</v>
      </c>
      <c r="K93" s="3">
        <f t="shared" si="8"/>
        <v>-0.15000000000000002</v>
      </c>
      <c r="L93" s="4">
        <v>3.6</v>
      </c>
      <c r="M93" s="4">
        <v>0</v>
      </c>
    </row>
    <row r="94" spans="1:13" x14ac:dyDescent="0.3">
      <c r="A94" t="s">
        <v>268</v>
      </c>
      <c r="B94" t="s">
        <v>175</v>
      </c>
      <c r="C94" t="s">
        <v>232</v>
      </c>
      <c r="D94" s="21">
        <v>5.0999999999999996</v>
      </c>
      <c r="E94" s="5">
        <v>5.6</v>
      </c>
      <c r="F94" s="5">
        <v>3.1</v>
      </c>
      <c r="G94" s="22">
        <v>0</v>
      </c>
      <c r="H94">
        <v>3.8</v>
      </c>
      <c r="I94" s="2" t="str">
        <f t="shared" si="6"/>
        <v>Down</v>
      </c>
      <c r="J94">
        <f t="shared" si="7"/>
        <v>-1.2999999999999998</v>
      </c>
      <c r="K94" s="3">
        <f t="shared" si="8"/>
        <v>-0.25490196078431371</v>
      </c>
      <c r="L94" s="4">
        <v>2.4</v>
      </c>
      <c r="M94" s="4">
        <v>0</v>
      </c>
    </row>
    <row r="95" spans="1:13" x14ac:dyDescent="0.3">
      <c r="A95" t="s">
        <v>271</v>
      </c>
      <c r="B95" t="s">
        <v>148</v>
      </c>
      <c r="C95" t="s">
        <v>232</v>
      </c>
      <c r="D95" s="21">
        <v>6.9</v>
      </c>
      <c r="E95" s="5">
        <v>136</v>
      </c>
      <c r="F95" s="5">
        <v>52</v>
      </c>
      <c r="G95" s="22">
        <v>0</v>
      </c>
      <c r="H95">
        <v>3.3</v>
      </c>
      <c r="I95" s="2" t="str">
        <f t="shared" si="6"/>
        <v>Down</v>
      </c>
      <c r="J95">
        <f t="shared" si="7"/>
        <v>-3.6000000000000005</v>
      </c>
      <c r="K95" s="3">
        <f t="shared" si="8"/>
        <v>-0.52173913043478271</v>
      </c>
      <c r="L95" s="4">
        <v>11</v>
      </c>
      <c r="M95" s="4">
        <v>0</v>
      </c>
    </row>
    <row r="96" spans="1:13" x14ac:dyDescent="0.3">
      <c r="A96" t="s">
        <v>267</v>
      </c>
      <c r="B96" t="s">
        <v>93</v>
      </c>
      <c r="C96" t="s">
        <v>230</v>
      </c>
      <c r="D96" s="21">
        <v>2.7</v>
      </c>
      <c r="E96" s="5">
        <v>96</v>
      </c>
      <c r="F96" s="5">
        <v>54</v>
      </c>
      <c r="G96" s="22">
        <v>1.1000000000000001</v>
      </c>
      <c r="H96">
        <v>2.7</v>
      </c>
      <c r="I96" s="2" t="str">
        <f t="shared" si="6"/>
        <v>Up or No Change</v>
      </c>
      <c r="J96">
        <f t="shared" si="7"/>
        <v>0</v>
      </c>
      <c r="K96" s="3">
        <f t="shared" si="8"/>
        <v>0</v>
      </c>
      <c r="L96" s="4">
        <v>73</v>
      </c>
      <c r="M96" s="4">
        <v>0.6</v>
      </c>
    </row>
    <row r="97" spans="1:13" x14ac:dyDescent="0.3">
      <c r="A97" t="s">
        <v>267</v>
      </c>
      <c r="B97" t="s">
        <v>168</v>
      </c>
      <c r="C97" t="s">
        <v>230</v>
      </c>
      <c r="D97" s="21">
        <v>0.6</v>
      </c>
      <c r="E97" s="5">
        <v>56</v>
      </c>
      <c r="F97" s="5">
        <v>71</v>
      </c>
      <c r="G97" s="22">
        <v>0.4</v>
      </c>
      <c r="H97">
        <v>0.2</v>
      </c>
      <c r="I97" s="2" t="str">
        <f t="shared" si="6"/>
        <v>Down</v>
      </c>
      <c r="J97">
        <f t="shared" si="7"/>
        <v>-0.39999999999999997</v>
      </c>
      <c r="K97" s="3">
        <f t="shared" si="8"/>
        <v>-0.66666666666666663</v>
      </c>
      <c r="L97" s="4">
        <v>3.9</v>
      </c>
      <c r="M97" s="4">
        <v>0</v>
      </c>
    </row>
    <row r="98" spans="1:13" x14ac:dyDescent="0.3">
      <c r="A98" t="s">
        <v>268</v>
      </c>
      <c r="B98" t="s">
        <v>126</v>
      </c>
      <c r="C98" t="s">
        <v>232</v>
      </c>
      <c r="D98" s="21">
        <v>26</v>
      </c>
      <c r="E98" s="5">
        <v>45</v>
      </c>
      <c r="F98" s="5">
        <v>13</v>
      </c>
      <c r="G98" s="22">
        <v>0.1</v>
      </c>
      <c r="H98">
        <v>24</v>
      </c>
      <c r="I98" s="2" t="str">
        <f t="shared" si="6"/>
        <v>Down</v>
      </c>
      <c r="J98">
        <f t="shared" si="7"/>
        <v>-2</v>
      </c>
      <c r="K98" s="3">
        <f t="shared" si="8"/>
        <v>-7.6923076923076927E-2</v>
      </c>
      <c r="L98" s="4">
        <v>28</v>
      </c>
      <c r="M98" s="4">
        <v>0.1</v>
      </c>
    </row>
    <row r="99" spans="1:13" x14ac:dyDescent="0.3">
      <c r="A99" t="s">
        <v>268</v>
      </c>
      <c r="B99" t="s">
        <v>146</v>
      </c>
      <c r="C99" t="s">
        <v>232</v>
      </c>
      <c r="D99" s="21">
        <v>21</v>
      </c>
      <c r="E99" s="5">
        <v>23</v>
      </c>
      <c r="F99" s="5">
        <v>7.8</v>
      </c>
      <c r="G99" s="22">
        <v>0.1</v>
      </c>
      <c r="H99">
        <v>17</v>
      </c>
      <c r="I99" s="2" t="str">
        <f t="shared" ref="I99:I130" si="9">IF(H99&lt;D99, "Down", "Up or No Change")</f>
        <v>Down</v>
      </c>
      <c r="J99">
        <f t="shared" ref="J99:J130" si="10">H99-D99</f>
        <v>-4</v>
      </c>
      <c r="K99" s="3">
        <f t="shared" ref="K99:K130" si="11">(J99/D99)</f>
        <v>-0.19047619047619047</v>
      </c>
      <c r="L99" s="4">
        <v>13</v>
      </c>
      <c r="M99" s="4">
        <v>0.1</v>
      </c>
    </row>
    <row r="100" spans="1:13" x14ac:dyDescent="0.3">
      <c r="A100" t="s">
        <v>271</v>
      </c>
      <c r="B100" t="s">
        <v>20</v>
      </c>
      <c r="C100" t="s">
        <v>231</v>
      </c>
      <c r="D100" s="21">
        <v>32</v>
      </c>
      <c r="E100" s="5">
        <v>1005</v>
      </c>
      <c r="F100" s="5">
        <v>364</v>
      </c>
      <c r="G100" s="22">
        <v>3.6</v>
      </c>
      <c r="H100">
        <v>33</v>
      </c>
      <c r="I100" s="2" t="str">
        <f t="shared" si="9"/>
        <v>Up or No Change</v>
      </c>
      <c r="J100">
        <f t="shared" si="10"/>
        <v>1</v>
      </c>
      <c r="K100" s="3">
        <f t="shared" si="11"/>
        <v>3.125E-2</v>
      </c>
      <c r="L100" s="4">
        <v>1031</v>
      </c>
      <c r="M100" s="4">
        <v>10</v>
      </c>
    </row>
    <row r="101" spans="1:13" x14ac:dyDescent="0.3">
      <c r="A101" t="s">
        <v>271</v>
      </c>
      <c r="B101" t="s">
        <v>161</v>
      </c>
      <c r="C101" t="s">
        <v>231</v>
      </c>
      <c r="D101" s="21">
        <v>0.4</v>
      </c>
      <c r="E101" s="5">
        <v>6.9</v>
      </c>
      <c r="F101" s="5">
        <v>4.5</v>
      </c>
      <c r="G101" s="22">
        <v>0</v>
      </c>
      <c r="H101">
        <v>0.4</v>
      </c>
      <c r="I101" s="2" t="str">
        <f t="shared" si="9"/>
        <v>Up or No Change</v>
      </c>
      <c r="J101">
        <f t="shared" si="10"/>
        <v>0</v>
      </c>
      <c r="K101" s="3">
        <f t="shared" si="11"/>
        <v>0</v>
      </c>
      <c r="L101" s="4">
        <v>6.2</v>
      </c>
      <c r="M101" s="4">
        <v>0.1</v>
      </c>
    </row>
    <row r="102" spans="1:13" x14ac:dyDescent="0.3">
      <c r="A102" t="s">
        <v>268</v>
      </c>
      <c r="B102" t="s">
        <v>113</v>
      </c>
      <c r="C102" t="s">
        <v>232</v>
      </c>
      <c r="D102" s="21">
        <v>19</v>
      </c>
      <c r="E102" s="5">
        <v>41</v>
      </c>
      <c r="F102" s="5">
        <v>17</v>
      </c>
      <c r="G102" s="22">
        <v>0.5</v>
      </c>
      <c r="H102">
        <v>16</v>
      </c>
      <c r="I102" s="2" t="str">
        <f t="shared" si="9"/>
        <v>Down</v>
      </c>
      <c r="J102">
        <f t="shared" si="10"/>
        <v>-3</v>
      </c>
      <c r="K102" s="3">
        <f t="shared" si="11"/>
        <v>-0.15789473684210525</v>
      </c>
      <c r="L102" s="4">
        <v>40</v>
      </c>
      <c r="M102" s="4">
        <v>0.5</v>
      </c>
    </row>
    <row r="103" spans="1:13" x14ac:dyDescent="0.3">
      <c r="A103" t="s">
        <v>267</v>
      </c>
      <c r="B103" t="s">
        <v>160</v>
      </c>
      <c r="C103" t="s">
        <v>230</v>
      </c>
      <c r="D103" s="21">
        <v>0.5</v>
      </c>
      <c r="E103" s="5">
        <v>21</v>
      </c>
      <c r="F103" s="5">
        <v>14</v>
      </c>
      <c r="G103" s="22">
        <v>0.1</v>
      </c>
      <c r="H103">
        <v>0.3</v>
      </c>
      <c r="I103" s="2" t="str">
        <f t="shared" si="9"/>
        <v>Down</v>
      </c>
      <c r="J103">
        <f t="shared" si="10"/>
        <v>-0.2</v>
      </c>
      <c r="K103" s="3">
        <f t="shared" si="11"/>
        <v>-0.4</v>
      </c>
      <c r="L103" s="4">
        <v>6.2</v>
      </c>
      <c r="M103" s="4">
        <v>0</v>
      </c>
    </row>
    <row r="104" spans="1:13" x14ac:dyDescent="0.3">
      <c r="A104" t="s">
        <v>270</v>
      </c>
      <c r="B104" t="s">
        <v>144</v>
      </c>
      <c r="C104" t="s">
        <v>232</v>
      </c>
      <c r="D104" s="21">
        <v>4</v>
      </c>
      <c r="E104" s="5">
        <v>17</v>
      </c>
      <c r="F104" s="5">
        <v>0.7</v>
      </c>
      <c r="G104" s="22">
        <v>0</v>
      </c>
      <c r="H104">
        <v>3.8</v>
      </c>
      <c r="I104" s="2" t="str">
        <f t="shared" si="9"/>
        <v>Down</v>
      </c>
      <c r="J104">
        <f t="shared" si="10"/>
        <v>-0.20000000000000018</v>
      </c>
      <c r="K104" s="3">
        <f t="shared" si="11"/>
        <v>-5.0000000000000044E-2</v>
      </c>
      <c r="L104" s="4">
        <v>14</v>
      </c>
      <c r="M104" s="4">
        <v>0.4</v>
      </c>
    </row>
    <row r="105" spans="1:13" x14ac:dyDescent="0.3">
      <c r="A105" t="s">
        <v>271</v>
      </c>
      <c r="B105" t="s">
        <v>131</v>
      </c>
      <c r="C105" t="s">
        <v>232</v>
      </c>
      <c r="D105" s="21">
        <v>1.4</v>
      </c>
      <c r="E105" s="5">
        <v>28</v>
      </c>
      <c r="F105" s="5">
        <v>14</v>
      </c>
      <c r="G105" s="22">
        <v>0</v>
      </c>
      <c r="H105">
        <v>1.4</v>
      </c>
      <c r="I105" s="2" t="str">
        <f t="shared" si="9"/>
        <v>Up or No Change</v>
      </c>
      <c r="J105">
        <f t="shared" si="10"/>
        <v>0</v>
      </c>
      <c r="K105" s="3">
        <f t="shared" si="11"/>
        <v>0</v>
      </c>
      <c r="L105" s="4">
        <v>23</v>
      </c>
      <c r="M105" s="4">
        <v>0</v>
      </c>
    </row>
    <row r="106" spans="1:13" x14ac:dyDescent="0.3">
      <c r="A106" t="s">
        <v>271</v>
      </c>
      <c r="B106" t="s">
        <v>15</v>
      </c>
      <c r="C106" t="s">
        <v>233</v>
      </c>
      <c r="D106" s="21">
        <v>128</v>
      </c>
      <c r="E106" s="5">
        <v>2174</v>
      </c>
      <c r="F106" s="5">
        <v>1270</v>
      </c>
      <c r="G106" s="22">
        <v>6.4</v>
      </c>
      <c r="H106">
        <v>124</v>
      </c>
      <c r="I106" s="2" t="str">
        <f t="shared" si="9"/>
        <v>Down</v>
      </c>
      <c r="J106">
        <f t="shared" si="10"/>
        <v>-4</v>
      </c>
      <c r="K106" s="3">
        <f t="shared" si="11"/>
        <v>-3.125E-2</v>
      </c>
      <c r="L106" s="4">
        <v>1711</v>
      </c>
      <c r="M106" s="4">
        <v>6.1</v>
      </c>
    </row>
    <row r="107" spans="1:13" x14ac:dyDescent="0.3">
      <c r="A107" t="s">
        <v>270</v>
      </c>
      <c r="B107" t="s">
        <v>185</v>
      </c>
      <c r="C107" t="s">
        <v>235</v>
      </c>
      <c r="D107" s="21">
        <v>0.1</v>
      </c>
      <c r="E107" s="5">
        <v>0.4</v>
      </c>
      <c r="F107" s="5">
        <v>0.3</v>
      </c>
      <c r="G107" s="22">
        <v>0</v>
      </c>
      <c r="H107">
        <v>0.1</v>
      </c>
      <c r="I107" s="2" t="str">
        <f t="shared" si="9"/>
        <v>Up or No Change</v>
      </c>
      <c r="J107">
        <f t="shared" si="10"/>
        <v>0</v>
      </c>
      <c r="K107" s="3">
        <f t="shared" si="11"/>
        <v>0</v>
      </c>
      <c r="L107" s="4">
        <v>0.3</v>
      </c>
      <c r="M107" s="4">
        <v>0</v>
      </c>
    </row>
    <row r="108" spans="1:13" x14ac:dyDescent="0.3">
      <c r="A108" t="s">
        <v>271</v>
      </c>
      <c r="B108" t="s">
        <v>153</v>
      </c>
      <c r="C108" t="s">
        <v>230</v>
      </c>
      <c r="D108" s="21">
        <v>3.4</v>
      </c>
      <c r="E108" s="5">
        <v>26</v>
      </c>
      <c r="F108" s="5">
        <v>11</v>
      </c>
      <c r="G108" s="22">
        <v>0.1</v>
      </c>
      <c r="H108">
        <v>2.8</v>
      </c>
      <c r="I108" s="2" t="str">
        <f t="shared" si="9"/>
        <v>Down</v>
      </c>
      <c r="J108">
        <f t="shared" si="10"/>
        <v>-0.60000000000000009</v>
      </c>
      <c r="K108" s="3">
        <f t="shared" si="11"/>
        <v>-0.17647058823529416</v>
      </c>
      <c r="L108" s="4">
        <v>9.5</v>
      </c>
      <c r="M108" s="4">
        <v>0</v>
      </c>
    </row>
    <row r="109" spans="1:13" x14ac:dyDescent="0.3">
      <c r="A109" t="s">
        <v>270</v>
      </c>
      <c r="B109" t="s">
        <v>125</v>
      </c>
      <c r="C109" t="s">
        <v>231</v>
      </c>
      <c r="D109" s="21">
        <v>3.2</v>
      </c>
      <c r="E109" s="5">
        <v>43</v>
      </c>
      <c r="F109" s="5">
        <v>11</v>
      </c>
      <c r="G109" s="22">
        <v>0.1</v>
      </c>
      <c r="H109">
        <v>3.1</v>
      </c>
      <c r="I109" s="2" t="str">
        <f t="shared" si="9"/>
        <v>Down</v>
      </c>
      <c r="J109">
        <f t="shared" si="10"/>
        <v>-0.10000000000000009</v>
      </c>
      <c r="K109" s="3">
        <f t="shared" si="11"/>
        <v>-3.1250000000000028E-2</v>
      </c>
      <c r="L109" s="4">
        <v>30</v>
      </c>
      <c r="M109" s="4">
        <v>0.2</v>
      </c>
    </row>
    <row r="110" spans="1:13" x14ac:dyDescent="0.3">
      <c r="A110" t="s">
        <v>271</v>
      </c>
      <c r="B110" t="s">
        <v>149</v>
      </c>
      <c r="C110" t="s">
        <v>230</v>
      </c>
      <c r="D110" s="21">
        <v>0.6</v>
      </c>
      <c r="E110" s="5">
        <v>11</v>
      </c>
      <c r="F110" s="5">
        <v>5.5</v>
      </c>
      <c r="G110" s="22">
        <v>0.1</v>
      </c>
      <c r="H110">
        <v>0.6</v>
      </c>
      <c r="I110" s="2" t="str">
        <f t="shared" si="9"/>
        <v>Up or No Change</v>
      </c>
      <c r="J110">
        <f t="shared" si="10"/>
        <v>0</v>
      </c>
      <c r="K110" s="3">
        <f t="shared" si="11"/>
        <v>0</v>
      </c>
      <c r="L110" s="4">
        <v>11</v>
      </c>
      <c r="M110" s="4">
        <v>0.1</v>
      </c>
    </row>
    <row r="111" spans="1:13" x14ac:dyDescent="0.3">
      <c r="A111" t="s">
        <v>270</v>
      </c>
      <c r="B111" t="s">
        <v>46</v>
      </c>
      <c r="C111" t="s">
        <v>232</v>
      </c>
      <c r="D111" s="21">
        <v>35</v>
      </c>
      <c r="E111" s="5">
        <v>280</v>
      </c>
      <c r="F111" s="5">
        <v>118</v>
      </c>
      <c r="G111" s="22">
        <v>3.7</v>
      </c>
      <c r="H111">
        <v>33</v>
      </c>
      <c r="I111" s="2" t="str">
        <f t="shared" si="9"/>
        <v>Down</v>
      </c>
      <c r="J111">
        <f t="shared" si="10"/>
        <v>-2</v>
      </c>
      <c r="K111" s="3">
        <f t="shared" si="11"/>
        <v>-5.7142857142857141E-2</v>
      </c>
      <c r="L111" s="4">
        <v>298</v>
      </c>
      <c r="M111" s="4">
        <v>7.1</v>
      </c>
    </row>
    <row r="112" spans="1:13" x14ac:dyDescent="0.3">
      <c r="A112" t="s">
        <v>268</v>
      </c>
      <c r="B112" t="s">
        <v>122</v>
      </c>
      <c r="C112" t="s">
        <v>232</v>
      </c>
      <c r="D112" s="21">
        <v>30</v>
      </c>
      <c r="E112" s="5">
        <v>36</v>
      </c>
      <c r="F112" s="5">
        <v>14</v>
      </c>
      <c r="G112" s="22">
        <v>0.1</v>
      </c>
      <c r="H112">
        <v>26</v>
      </c>
      <c r="I112" s="2" t="str">
        <f t="shared" si="9"/>
        <v>Down</v>
      </c>
      <c r="J112">
        <f t="shared" si="10"/>
        <v>-4</v>
      </c>
      <c r="K112" s="3">
        <f t="shared" si="11"/>
        <v>-0.13333333333333333</v>
      </c>
      <c r="L112" s="4">
        <v>31</v>
      </c>
      <c r="M112" s="4">
        <v>0.2</v>
      </c>
    </row>
    <row r="113" spans="1:13" x14ac:dyDescent="0.3">
      <c r="A113" t="s">
        <v>270</v>
      </c>
      <c r="B113" t="s">
        <v>48</v>
      </c>
      <c r="C113" t="s">
        <v>231</v>
      </c>
      <c r="D113" s="21">
        <v>56</v>
      </c>
      <c r="E113" s="5">
        <v>288</v>
      </c>
      <c r="F113" s="5">
        <v>76</v>
      </c>
      <c r="G113" s="22">
        <v>2.2000000000000002</v>
      </c>
      <c r="H113">
        <v>58</v>
      </c>
      <c r="I113" s="2" t="str">
        <f t="shared" si="9"/>
        <v>Up or No Change</v>
      </c>
      <c r="J113">
        <f t="shared" si="10"/>
        <v>2</v>
      </c>
      <c r="K113" s="3">
        <f t="shared" si="11"/>
        <v>3.5714285714285712E-2</v>
      </c>
      <c r="L113" s="4">
        <v>278</v>
      </c>
      <c r="M113" s="4">
        <v>5</v>
      </c>
    </row>
    <row r="114" spans="1:13" x14ac:dyDescent="0.3">
      <c r="A114" t="s">
        <v>271</v>
      </c>
      <c r="B114" t="s">
        <v>136</v>
      </c>
      <c r="C114" t="s">
        <v>232</v>
      </c>
      <c r="D114" s="21">
        <v>2.6</v>
      </c>
      <c r="E114" s="5">
        <v>31</v>
      </c>
      <c r="F114" s="5">
        <v>12</v>
      </c>
      <c r="G114" s="22">
        <v>0.4</v>
      </c>
      <c r="H114">
        <v>2.2999999999999998</v>
      </c>
      <c r="I114" s="2" t="str">
        <f t="shared" si="9"/>
        <v>Down</v>
      </c>
      <c r="J114">
        <f t="shared" si="10"/>
        <v>-0.30000000000000027</v>
      </c>
      <c r="K114" s="3">
        <f t="shared" si="11"/>
        <v>-0.11538461538461549</v>
      </c>
      <c r="L114" s="4">
        <v>20</v>
      </c>
      <c r="M114" s="4">
        <v>0.5</v>
      </c>
    </row>
    <row r="115" spans="1:13" x14ac:dyDescent="0.3">
      <c r="A115" t="s">
        <v>270</v>
      </c>
      <c r="B115" t="s">
        <v>89</v>
      </c>
      <c r="C115" t="s">
        <v>231</v>
      </c>
      <c r="D115" s="21">
        <v>30</v>
      </c>
      <c r="E115" s="5">
        <v>81</v>
      </c>
      <c r="F115" s="5">
        <v>24</v>
      </c>
      <c r="G115" s="22">
        <v>0.4</v>
      </c>
      <c r="H115">
        <v>33</v>
      </c>
      <c r="I115" s="2" t="str">
        <f t="shared" si="9"/>
        <v>Up or No Change</v>
      </c>
      <c r="J115">
        <f t="shared" si="10"/>
        <v>3</v>
      </c>
      <c r="K115" s="3">
        <f t="shared" si="11"/>
        <v>0.1</v>
      </c>
      <c r="L115" s="4">
        <v>81</v>
      </c>
      <c r="M115" s="4">
        <v>0.8</v>
      </c>
    </row>
    <row r="116" spans="1:13" x14ac:dyDescent="0.3">
      <c r="A116" t="s">
        <v>267</v>
      </c>
      <c r="B116" t="s">
        <v>27</v>
      </c>
      <c r="C116" t="s">
        <v>230</v>
      </c>
      <c r="D116" s="21">
        <v>17</v>
      </c>
      <c r="E116" s="5">
        <v>884</v>
      </c>
      <c r="F116" s="5">
        <v>907</v>
      </c>
      <c r="G116" s="22">
        <v>12</v>
      </c>
      <c r="H116">
        <v>16</v>
      </c>
      <c r="I116" s="2" t="str">
        <f t="shared" si="9"/>
        <v>Down</v>
      </c>
      <c r="J116">
        <f t="shared" si="10"/>
        <v>-1</v>
      </c>
      <c r="K116" s="3">
        <f t="shared" si="11"/>
        <v>-5.8823529411764705E-2</v>
      </c>
      <c r="L116" s="4">
        <v>797</v>
      </c>
      <c r="M116" s="4">
        <v>9.6999999999999993</v>
      </c>
    </row>
    <row r="117" spans="1:13" x14ac:dyDescent="0.3">
      <c r="A117" t="s">
        <v>267</v>
      </c>
      <c r="B117" t="s">
        <v>103</v>
      </c>
      <c r="C117" t="s">
        <v>235</v>
      </c>
      <c r="D117" s="21">
        <v>4.9000000000000004</v>
      </c>
      <c r="E117" s="5">
        <v>176</v>
      </c>
      <c r="F117" s="5">
        <v>205</v>
      </c>
      <c r="G117" s="22">
        <v>3.1</v>
      </c>
      <c r="H117">
        <v>3.3</v>
      </c>
      <c r="I117" s="2" t="str">
        <f t="shared" si="9"/>
        <v>Down</v>
      </c>
      <c r="J117">
        <f t="shared" si="10"/>
        <v>-1.6000000000000005</v>
      </c>
      <c r="K117" s="3">
        <f t="shared" si="11"/>
        <v>-0.32653061224489804</v>
      </c>
      <c r="L117" s="4">
        <v>48</v>
      </c>
      <c r="M117" s="4">
        <v>0.3</v>
      </c>
    </row>
    <row r="118" spans="1:13" x14ac:dyDescent="0.3">
      <c r="A118" t="s">
        <v>270</v>
      </c>
      <c r="B118" t="s">
        <v>127</v>
      </c>
      <c r="C118" t="s">
        <v>233</v>
      </c>
      <c r="D118" s="21">
        <v>6.2</v>
      </c>
      <c r="E118" s="5">
        <v>36</v>
      </c>
      <c r="F118" s="5">
        <v>12</v>
      </c>
      <c r="G118" s="22">
        <v>0.1</v>
      </c>
      <c r="H118">
        <v>6.2</v>
      </c>
      <c r="I118" s="2" t="str">
        <f t="shared" si="9"/>
        <v>Up or No Change</v>
      </c>
      <c r="J118">
        <f t="shared" si="10"/>
        <v>0</v>
      </c>
      <c r="K118" s="3">
        <f t="shared" si="11"/>
        <v>0</v>
      </c>
      <c r="L118" s="4">
        <v>27</v>
      </c>
      <c r="M118" s="4">
        <v>0.1</v>
      </c>
    </row>
    <row r="119" spans="1:13" x14ac:dyDescent="0.3">
      <c r="A119" t="s">
        <v>268</v>
      </c>
      <c r="B119" t="s">
        <v>190</v>
      </c>
      <c r="C119" t="s">
        <v>232</v>
      </c>
      <c r="D119" s="21">
        <v>22</v>
      </c>
      <c r="E119" s="5">
        <v>25</v>
      </c>
      <c r="F119" s="5">
        <v>12</v>
      </c>
      <c r="G119" s="22">
        <v>0.2</v>
      </c>
      <c r="H119">
        <v>17</v>
      </c>
      <c r="I119" s="2" t="str">
        <f t="shared" si="9"/>
        <v>Down</v>
      </c>
      <c r="J119">
        <f t="shared" si="10"/>
        <v>-5</v>
      </c>
      <c r="K119" s="3">
        <f t="shared" si="11"/>
        <v>-0.22727272727272727</v>
      </c>
      <c r="L119" s="4">
        <v>23</v>
      </c>
      <c r="M119" s="4">
        <v>0.4</v>
      </c>
    </row>
    <row r="120" spans="1:13" x14ac:dyDescent="0.3">
      <c r="A120" t="s">
        <v>270</v>
      </c>
      <c r="B120" t="s">
        <v>21</v>
      </c>
      <c r="C120" t="s">
        <v>232</v>
      </c>
      <c r="D120" s="21">
        <v>214</v>
      </c>
      <c r="E120" s="5">
        <v>1134</v>
      </c>
      <c r="F120" s="5">
        <v>475</v>
      </c>
      <c r="G120" s="22">
        <v>2.4</v>
      </c>
      <c r="H120">
        <v>187</v>
      </c>
      <c r="I120" s="2" t="str">
        <f t="shared" si="9"/>
        <v>Down</v>
      </c>
      <c r="J120">
        <f t="shared" si="10"/>
        <v>-27</v>
      </c>
      <c r="K120" s="3">
        <f t="shared" si="11"/>
        <v>-0.12616822429906541</v>
      </c>
      <c r="L120" s="4">
        <v>1012</v>
      </c>
      <c r="M120" s="4">
        <v>5</v>
      </c>
    </row>
    <row r="121" spans="1:13" x14ac:dyDescent="0.3">
      <c r="A121" t="s">
        <v>271</v>
      </c>
      <c r="B121" t="s">
        <v>128</v>
      </c>
      <c r="C121" t="s">
        <v>230</v>
      </c>
      <c r="D121" s="21">
        <v>2.1</v>
      </c>
      <c r="E121" s="5">
        <v>31</v>
      </c>
      <c r="F121" s="5">
        <v>12</v>
      </c>
      <c r="G121" s="22">
        <v>0.2</v>
      </c>
      <c r="H121">
        <v>1.9</v>
      </c>
      <c r="I121" s="2" t="str">
        <f t="shared" si="9"/>
        <v>Down</v>
      </c>
      <c r="J121">
        <f t="shared" si="10"/>
        <v>-0.20000000000000018</v>
      </c>
      <c r="K121" s="3">
        <f t="shared" si="11"/>
        <v>-9.5238095238095316E-2</v>
      </c>
      <c r="L121" s="4">
        <v>27</v>
      </c>
      <c r="M121" s="4">
        <v>0.2</v>
      </c>
    </row>
    <row r="122" spans="1:13" x14ac:dyDescent="0.3">
      <c r="A122" t="s">
        <v>267</v>
      </c>
      <c r="B122" t="s">
        <v>76</v>
      </c>
      <c r="C122" t="s">
        <v>230</v>
      </c>
      <c r="D122" s="21">
        <v>5.5</v>
      </c>
      <c r="E122" s="5">
        <v>326</v>
      </c>
      <c r="F122" s="5">
        <v>405</v>
      </c>
      <c r="G122" s="22">
        <v>7.3</v>
      </c>
      <c r="H122">
        <v>3.8</v>
      </c>
      <c r="I122" s="2" t="str">
        <f t="shared" si="9"/>
        <v>Down</v>
      </c>
      <c r="J122">
        <f t="shared" si="10"/>
        <v>-1.7000000000000002</v>
      </c>
      <c r="K122" s="3">
        <f t="shared" si="11"/>
        <v>-0.30909090909090914</v>
      </c>
      <c r="L122" s="4">
        <v>115</v>
      </c>
      <c r="M122" s="4">
        <v>1.5</v>
      </c>
    </row>
    <row r="123" spans="1:13" x14ac:dyDescent="0.3">
      <c r="A123" t="s">
        <v>267</v>
      </c>
      <c r="B123" t="s">
        <v>75</v>
      </c>
      <c r="C123" t="s">
        <v>231</v>
      </c>
      <c r="D123" s="21">
        <v>4.7</v>
      </c>
      <c r="E123" s="5">
        <v>190</v>
      </c>
      <c r="F123" s="5">
        <v>76</v>
      </c>
      <c r="G123" s="22">
        <v>6.8</v>
      </c>
      <c r="H123">
        <v>3.6</v>
      </c>
      <c r="I123" s="2" t="str">
        <f t="shared" si="9"/>
        <v>Down</v>
      </c>
      <c r="J123">
        <f t="shared" si="10"/>
        <v>-1.1000000000000001</v>
      </c>
      <c r="K123" s="3">
        <f t="shared" si="11"/>
        <v>-0.23404255319148937</v>
      </c>
      <c r="L123" s="4">
        <v>119</v>
      </c>
      <c r="M123" s="4">
        <v>7.4</v>
      </c>
    </row>
    <row r="124" spans="1:13" x14ac:dyDescent="0.3">
      <c r="A124" t="s">
        <v>270</v>
      </c>
      <c r="B124" t="s">
        <v>16</v>
      </c>
      <c r="C124" t="s">
        <v>231</v>
      </c>
      <c r="D124" s="21">
        <v>233</v>
      </c>
      <c r="E124" s="5">
        <v>1214</v>
      </c>
      <c r="F124" s="5">
        <v>253</v>
      </c>
      <c r="G124" s="22">
        <v>10</v>
      </c>
      <c r="H124">
        <v>218</v>
      </c>
      <c r="I124" s="2" t="str">
        <f t="shared" si="9"/>
        <v>Down</v>
      </c>
      <c r="J124">
        <f t="shared" si="10"/>
        <v>-15</v>
      </c>
      <c r="K124" s="3">
        <f t="shared" si="11"/>
        <v>-6.4377682403433473E-2</v>
      </c>
      <c r="L124" s="4">
        <v>1179</v>
      </c>
      <c r="M124" s="4">
        <v>26</v>
      </c>
    </row>
    <row r="125" spans="1:13" x14ac:dyDescent="0.3">
      <c r="A125" t="s">
        <v>271</v>
      </c>
      <c r="B125" t="s">
        <v>90</v>
      </c>
      <c r="C125" t="s">
        <v>233</v>
      </c>
      <c r="D125" s="21">
        <v>3.9</v>
      </c>
      <c r="E125" s="5">
        <v>94</v>
      </c>
      <c r="F125" s="5">
        <v>66</v>
      </c>
      <c r="G125" s="22">
        <v>0</v>
      </c>
      <c r="H125">
        <v>3.8</v>
      </c>
      <c r="I125" s="2" t="str">
        <f t="shared" si="9"/>
        <v>Down</v>
      </c>
      <c r="J125">
        <f t="shared" si="10"/>
        <v>-0.10000000000000009</v>
      </c>
      <c r="K125" s="3">
        <f t="shared" si="11"/>
        <v>-2.5641025641025664E-2</v>
      </c>
      <c r="L125" s="4">
        <v>79</v>
      </c>
      <c r="M125" s="4">
        <v>0.4</v>
      </c>
    </row>
    <row r="126" spans="1:13" x14ac:dyDescent="0.3">
      <c r="A126" t="s">
        <v>270</v>
      </c>
      <c r="B126" t="s">
        <v>132</v>
      </c>
      <c r="C126" t="s">
        <v>235</v>
      </c>
      <c r="D126" s="21">
        <v>7.3</v>
      </c>
      <c r="E126" s="5">
        <v>30</v>
      </c>
      <c r="F126" s="5">
        <v>19</v>
      </c>
      <c r="G126" s="22">
        <v>0.1</v>
      </c>
      <c r="H126">
        <v>7.6</v>
      </c>
      <c r="I126" s="2" t="str">
        <f t="shared" si="9"/>
        <v>Up or No Change</v>
      </c>
      <c r="J126">
        <f t="shared" si="10"/>
        <v>0.29999999999999982</v>
      </c>
      <c r="K126" s="3">
        <f t="shared" si="11"/>
        <v>4.1095890410958881E-2</v>
      </c>
      <c r="L126" s="4">
        <v>23</v>
      </c>
      <c r="M126" s="4">
        <v>0.1</v>
      </c>
    </row>
    <row r="127" spans="1:13" x14ac:dyDescent="0.3">
      <c r="A127" t="s">
        <v>271</v>
      </c>
      <c r="B127" t="s">
        <v>100</v>
      </c>
      <c r="C127" t="s">
        <v>234</v>
      </c>
      <c r="D127" s="21">
        <v>7.2</v>
      </c>
      <c r="E127" s="5">
        <v>89</v>
      </c>
      <c r="F127" s="5">
        <v>38</v>
      </c>
      <c r="G127" s="22">
        <v>0.4</v>
      </c>
      <c r="H127">
        <v>7.2</v>
      </c>
      <c r="I127" s="2" t="str">
        <f t="shared" si="9"/>
        <v>Up or No Change</v>
      </c>
      <c r="J127">
        <f t="shared" si="10"/>
        <v>0</v>
      </c>
      <c r="K127" s="3">
        <f t="shared" si="11"/>
        <v>0</v>
      </c>
      <c r="L127" s="4">
        <v>62</v>
      </c>
      <c r="M127" s="4">
        <v>0.7</v>
      </c>
    </row>
    <row r="128" spans="1:13" x14ac:dyDescent="0.3">
      <c r="A128" t="s">
        <v>271</v>
      </c>
      <c r="B128" t="s">
        <v>43</v>
      </c>
      <c r="C128" t="s">
        <v>234</v>
      </c>
      <c r="D128" s="21">
        <v>31</v>
      </c>
      <c r="E128" s="5">
        <v>408</v>
      </c>
      <c r="F128" s="5">
        <v>230</v>
      </c>
      <c r="G128" s="22">
        <v>2.8</v>
      </c>
      <c r="H128">
        <v>31</v>
      </c>
      <c r="I128" s="2" t="str">
        <f t="shared" si="9"/>
        <v>Up or No Change</v>
      </c>
      <c r="J128">
        <f t="shared" si="10"/>
        <v>0</v>
      </c>
      <c r="K128" s="3">
        <f t="shared" si="11"/>
        <v>0</v>
      </c>
      <c r="L128" s="4">
        <v>386</v>
      </c>
      <c r="M128" s="4">
        <v>3</v>
      </c>
    </row>
    <row r="129" spans="1:13" x14ac:dyDescent="0.3">
      <c r="A129" t="s">
        <v>270</v>
      </c>
      <c r="B129" t="s">
        <v>22</v>
      </c>
      <c r="C129" t="s">
        <v>231</v>
      </c>
      <c r="D129" s="21">
        <v>109</v>
      </c>
      <c r="E129" s="5">
        <v>917</v>
      </c>
      <c r="F129" s="5">
        <v>377</v>
      </c>
      <c r="G129" s="22">
        <v>3.8</v>
      </c>
      <c r="H129">
        <v>117</v>
      </c>
      <c r="I129" s="2" t="str">
        <f t="shared" si="9"/>
        <v>Up or No Change</v>
      </c>
      <c r="J129">
        <f t="shared" si="10"/>
        <v>8</v>
      </c>
      <c r="K129" s="3">
        <f t="shared" si="11"/>
        <v>7.3394495412844041E-2</v>
      </c>
      <c r="L129" s="4">
        <v>960</v>
      </c>
      <c r="M129" s="4">
        <v>8.3000000000000007</v>
      </c>
    </row>
    <row r="130" spans="1:13" x14ac:dyDescent="0.3">
      <c r="A130" t="s">
        <v>267</v>
      </c>
      <c r="B130" t="s">
        <v>34</v>
      </c>
      <c r="C130" t="s">
        <v>230</v>
      </c>
      <c r="D130" s="21">
        <v>38</v>
      </c>
      <c r="E130" s="5">
        <v>1198</v>
      </c>
      <c r="F130" s="5">
        <v>595</v>
      </c>
      <c r="G130" s="22">
        <v>11</v>
      </c>
      <c r="H130">
        <v>33</v>
      </c>
      <c r="I130" s="2" t="str">
        <f t="shared" si="9"/>
        <v>Down</v>
      </c>
      <c r="J130">
        <f t="shared" si="10"/>
        <v>-5</v>
      </c>
      <c r="K130" s="3">
        <f t="shared" si="11"/>
        <v>-0.13157894736842105</v>
      </c>
      <c r="L130" s="4">
        <v>599</v>
      </c>
      <c r="M130" s="4">
        <v>6.1</v>
      </c>
    </row>
    <row r="131" spans="1:13" x14ac:dyDescent="0.3">
      <c r="A131" t="s">
        <v>267</v>
      </c>
      <c r="B131" t="s">
        <v>58</v>
      </c>
      <c r="C131" t="s">
        <v>230</v>
      </c>
      <c r="D131" s="21">
        <v>10</v>
      </c>
      <c r="E131" s="5">
        <v>317</v>
      </c>
      <c r="F131" s="5">
        <v>237</v>
      </c>
      <c r="G131" s="22">
        <v>3.6</v>
      </c>
      <c r="H131">
        <v>8.1</v>
      </c>
      <c r="I131" s="2" t="str">
        <f t="shared" ref="I131:I162" si="12">IF(H131&lt;D131, "Down", "Up or No Change")</f>
        <v>Down</v>
      </c>
      <c r="J131">
        <f t="shared" ref="J131:J162" si="13">H131-D131</f>
        <v>-1.9000000000000004</v>
      </c>
      <c r="K131" s="3">
        <f t="shared" ref="K131:K162" si="14">(J131/D131)</f>
        <v>-0.19000000000000003</v>
      </c>
      <c r="L131" s="4">
        <v>172</v>
      </c>
      <c r="M131" s="4">
        <v>2.2000000000000002</v>
      </c>
    </row>
    <row r="132" spans="1:13" x14ac:dyDescent="0.3">
      <c r="A132" t="s">
        <v>267</v>
      </c>
      <c r="B132" t="s">
        <v>84</v>
      </c>
      <c r="C132" t="s">
        <v>231</v>
      </c>
      <c r="D132" s="21">
        <v>2.4</v>
      </c>
      <c r="E132" s="5">
        <v>344</v>
      </c>
      <c r="F132" s="5">
        <v>191</v>
      </c>
      <c r="G132" s="22">
        <v>0</v>
      </c>
      <c r="H132">
        <v>1.8</v>
      </c>
      <c r="I132" s="2" t="str">
        <f t="shared" si="12"/>
        <v>Down</v>
      </c>
      <c r="J132">
        <f t="shared" si="13"/>
        <v>-0.59999999999999987</v>
      </c>
      <c r="K132" s="3">
        <f t="shared" si="14"/>
        <v>-0.24999999999999994</v>
      </c>
      <c r="L132" s="4">
        <v>91</v>
      </c>
      <c r="M132" s="4">
        <v>3.4</v>
      </c>
    </row>
    <row r="133" spans="1:13" x14ac:dyDescent="0.3">
      <c r="A133" t="s">
        <v>269</v>
      </c>
      <c r="B133" t="s">
        <v>115</v>
      </c>
      <c r="C133" t="s">
        <v>232</v>
      </c>
      <c r="D133" s="21">
        <v>5.3</v>
      </c>
      <c r="E133" s="5">
        <v>30</v>
      </c>
      <c r="F133" s="5">
        <v>8.6999999999999993</v>
      </c>
      <c r="G133" s="22">
        <v>0.2</v>
      </c>
      <c r="H133">
        <v>5.3</v>
      </c>
      <c r="I133" s="2" t="str">
        <f t="shared" si="12"/>
        <v>Up or No Change</v>
      </c>
      <c r="J133">
        <f t="shared" si="13"/>
        <v>0</v>
      </c>
      <c r="K133" s="3">
        <f t="shared" si="14"/>
        <v>0</v>
      </c>
      <c r="L133" s="4">
        <v>37</v>
      </c>
      <c r="M133" s="4">
        <v>0.6</v>
      </c>
    </row>
    <row r="134" spans="1:13" x14ac:dyDescent="0.3">
      <c r="A134" t="s">
        <v>271</v>
      </c>
      <c r="B134" t="s">
        <v>37</v>
      </c>
      <c r="C134" t="s">
        <v>230</v>
      </c>
      <c r="D134" s="21">
        <v>21</v>
      </c>
      <c r="E134" s="5">
        <v>481</v>
      </c>
      <c r="F134" s="5">
        <v>249</v>
      </c>
      <c r="G134" s="22">
        <v>5.0999999999999996</v>
      </c>
      <c r="H134">
        <v>21</v>
      </c>
      <c r="I134" s="2" t="str">
        <f t="shared" si="12"/>
        <v>Up or No Change</v>
      </c>
      <c r="J134">
        <f t="shared" si="13"/>
        <v>0</v>
      </c>
      <c r="K134" s="3">
        <f t="shared" si="14"/>
        <v>0</v>
      </c>
      <c r="L134" s="4">
        <v>484</v>
      </c>
      <c r="M134" s="4">
        <v>4.4000000000000004</v>
      </c>
    </row>
    <row r="135" spans="1:13" x14ac:dyDescent="0.3">
      <c r="A135" t="s">
        <v>271</v>
      </c>
      <c r="B135" t="s">
        <v>11</v>
      </c>
      <c r="C135" t="s">
        <v>230</v>
      </c>
      <c r="D135" s="21">
        <v>146</v>
      </c>
      <c r="E135" s="5">
        <v>3932</v>
      </c>
      <c r="F135" s="5">
        <v>1750</v>
      </c>
      <c r="G135" s="22">
        <v>66</v>
      </c>
      <c r="H135">
        <v>141</v>
      </c>
      <c r="I135" s="2" t="str">
        <f t="shared" si="12"/>
        <v>Down</v>
      </c>
      <c r="J135">
        <f t="shared" si="13"/>
        <v>-5</v>
      </c>
      <c r="K135" s="3">
        <f t="shared" si="14"/>
        <v>-3.4246575342465752E-2</v>
      </c>
      <c r="L135" s="4">
        <v>6177</v>
      </c>
      <c r="M135" s="4">
        <v>186</v>
      </c>
    </row>
    <row r="136" spans="1:13" x14ac:dyDescent="0.3">
      <c r="A136" t="s">
        <v>268</v>
      </c>
      <c r="B136" t="s">
        <v>120</v>
      </c>
      <c r="C136" t="s">
        <v>232</v>
      </c>
      <c r="D136" s="21">
        <v>12</v>
      </c>
      <c r="E136" s="5">
        <v>25</v>
      </c>
      <c r="F136" s="5">
        <v>9.1</v>
      </c>
      <c r="G136" s="22">
        <v>0.1</v>
      </c>
      <c r="H136">
        <v>12</v>
      </c>
      <c r="I136" s="2" t="str">
        <f t="shared" si="12"/>
        <v>Up or No Change</v>
      </c>
      <c r="J136">
        <f t="shared" si="13"/>
        <v>0</v>
      </c>
      <c r="K136" s="3">
        <f t="shared" si="14"/>
        <v>0</v>
      </c>
      <c r="L136" s="4">
        <v>33</v>
      </c>
      <c r="M136" s="4">
        <v>0.3</v>
      </c>
    </row>
    <row r="137" spans="1:13" x14ac:dyDescent="0.3">
      <c r="A137" t="s">
        <v>271</v>
      </c>
      <c r="B137" t="s">
        <v>179</v>
      </c>
      <c r="C137" t="s">
        <v>233</v>
      </c>
      <c r="D137" s="21">
        <v>0.2</v>
      </c>
      <c r="E137" s="5">
        <v>2.6</v>
      </c>
      <c r="F137" s="5">
        <v>1.7</v>
      </c>
      <c r="G137" s="22">
        <v>0</v>
      </c>
      <c r="H137">
        <v>0.1</v>
      </c>
      <c r="I137" s="2" t="str">
        <f t="shared" si="12"/>
        <v>Down</v>
      </c>
      <c r="J137">
        <f t="shared" si="13"/>
        <v>-0.1</v>
      </c>
      <c r="K137" s="3">
        <f t="shared" si="14"/>
        <v>-0.5</v>
      </c>
      <c r="L137" s="4">
        <v>1.4</v>
      </c>
      <c r="M137" s="4">
        <v>0</v>
      </c>
    </row>
    <row r="138" spans="1:13" x14ac:dyDescent="0.3">
      <c r="A138" t="s">
        <v>271</v>
      </c>
      <c r="B138" t="s">
        <v>181</v>
      </c>
      <c r="C138" t="s">
        <v>233</v>
      </c>
      <c r="D138" s="21">
        <v>0.1</v>
      </c>
      <c r="E138" s="5">
        <v>1.3</v>
      </c>
      <c r="F138" s="5">
        <v>0.8</v>
      </c>
      <c r="G138" s="22">
        <v>0</v>
      </c>
      <c r="H138">
        <v>0.1</v>
      </c>
      <c r="I138" s="2" t="str">
        <f t="shared" si="12"/>
        <v>Up or No Change</v>
      </c>
      <c r="J138">
        <f t="shared" si="13"/>
        <v>0</v>
      </c>
      <c r="K138" s="3">
        <f t="shared" si="14"/>
        <v>0</v>
      </c>
      <c r="L138" s="4">
        <v>1.3</v>
      </c>
      <c r="M138" s="4">
        <v>0</v>
      </c>
    </row>
    <row r="139" spans="1:13" x14ac:dyDescent="0.3">
      <c r="A139" t="s">
        <v>270</v>
      </c>
      <c r="B139" t="s">
        <v>180</v>
      </c>
      <c r="C139" t="s">
        <v>235</v>
      </c>
      <c r="D139" s="21">
        <v>0.2</v>
      </c>
      <c r="E139" s="5">
        <v>1.2</v>
      </c>
      <c r="F139" s="5">
        <v>0.8</v>
      </c>
      <c r="G139" s="22">
        <v>0</v>
      </c>
      <c r="H139">
        <v>0.2</v>
      </c>
      <c r="I139" s="2" t="str">
        <f t="shared" si="12"/>
        <v>Up or No Change</v>
      </c>
      <c r="J139">
        <f t="shared" si="13"/>
        <v>0</v>
      </c>
      <c r="K139" s="3">
        <f t="shared" si="14"/>
        <v>0</v>
      </c>
      <c r="L139" s="4">
        <v>1.4</v>
      </c>
      <c r="M139" s="4">
        <v>0</v>
      </c>
    </row>
    <row r="140" spans="1:13" x14ac:dyDescent="0.3">
      <c r="A140" t="s">
        <v>270</v>
      </c>
      <c r="B140" t="s">
        <v>182</v>
      </c>
      <c r="C140" t="s">
        <v>232</v>
      </c>
      <c r="D140" s="21">
        <v>0.2</v>
      </c>
      <c r="E140" s="5">
        <v>0.7</v>
      </c>
      <c r="F140" s="5">
        <v>0.4</v>
      </c>
      <c r="G140" s="22">
        <v>0</v>
      </c>
      <c r="H140">
        <v>0.2</v>
      </c>
      <c r="I140" s="2" t="str">
        <f t="shared" si="12"/>
        <v>Up or No Change</v>
      </c>
      <c r="J140">
        <f t="shared" si="13"/>
        <v>0</v>
      </c>
      <c r="K140" s="3">
        <f t="shared" si="14"/>
        <v>0</v>
      </c>
      <c r="L140" s="4">
        <v>0.8</v>
      </c>
      <c r="M140" s="4">
        <v>0</v>
      </c>
    </row>
    <row r="141" spans="1:13" x14ac:dyDescent="0.3">
      <c r="A141" t="s">
        <v>267</v>
      </c>
      <c r="B141" t="s">
        <v>25</v>
      </c>
      <c r="C141" t="s">
        <v>231</v>
      </c>
      <c r="D141" s="21">
        <v>34</v>
      </c>
      <c r="E141" s="5">
        <v>1609</v>
      </c>
      <c r="F141" s="5">
        <v>792</v>
      </c>
      <c r="G141" s="22">
        <v>63</v>
      </c>
      <c r="H141">
        <v>25</v>
      </c>
      <c r="I141" s="2" t="str">
        <f t="shared" si="12"/>
        <v>Down</v>
      </c>
      <c r="J141">
        <f t="shared" si="13"/>
        <v>-9</v>
      </c>
      <c r="K141" s="3">
        <f t="shared" si="14"/>
        <v>-0.26470588235294118</v>
      </c>
      <c r="L141" s="4">
        <v>806</v>
      </c>
      <c r="M141" s="4">
        <v>36</v>
      </c>
    </row>
    <row r="142" spans="1:13" x14ac:dyDescent="0.3">
      <c r="A142" t="s">
        <v>270</v>
      </c>
      <c r="B142" t="s">
        <v>108</v>
      </c>
      <c r="C142" t="s">
        <v>232</v>
      </c>
      <c r="D142" s="21">
        <v>15</v>
      </c>
      <c r="E142" s="5">
        <v>55</v>
      </c>
      <c r="F142" s="5">
        <v>23</v>
      </c>
      <c r="G142" s="22">
        <v>0.4</v>
      </c>
      <c r="H142">
        <v>14</v>
      </c>
      <c r="I142" s="2" t="str">
        <f t="shared" si="12"/>
        <v>Down</v>
      </c>
      <c r="J142">
        <f t="shared" si="13"/>
        <v>-1</v>
      </c>
      <c r="K142" s="3">
        <f t="shared" si="14"/>
        <v>-6.6666666666666666E-2</v>
      </c>
      <c r="L142" s="4">
        <v>44</v>
      </c>
      <c r="M142" s="4">
        <v>0.5</v>
      </c>
    </row>
    <row r="143" spans="1:13" x14ac:dyDescent="0.3">
      <c r="A143" t="s">
        <v>271</v>
      </c>
      <c r="B143" t="s">
        <v>97</v>
      </c>
      <c r="C143" t="s">
        <v>230</v>
      </c>
      <c r="D143" s="21">
        <v>7</v>
      </c>
      <c r="E143" s="5">
        <v>142</v>
      </c>
      <c r="F143" s="5">
        <v>51</v>
      </c>
      <c r="G143" s="22">
        <v>1.1000000000000001</v>
      </c>
      <c r="H143">
        <v>6</v>
      </c>
      <c r="I143" s="2" t="str">
        <f t="shared" si="12"/>
        <v>Down</v>
      </c>
      <c r="J143">
        <f t="shared" si="13"/>
        <v>-1</v>
      </c>
      <c r="K143" s="3">
        <f t="shared" si="14"/>
        <v>-0.14285714285714285</v>
      </c>
      <c r="L143" s="4">
        <v>63</v>
      </c>
      <c r="M143" s="4">
        <v>0.6</v>
      </c>
    </row>
    <row r="144" spans="1:13" x14ac:dyDescent="0.3">
      <c r="A144" t="s">
        <v>268</v>
      </c>
      <c r="B144" t="s">
        <v>155</v>
      </c>
      <c r="C144" t="s">
        <v>232</v>
      </c>
      <c r="D144" s="21">
        <v>6.6</v>
      </c>
      <c r="E144" s="5">
        <v>11</v>
      </c>
      <c r="F144" s="5">
        <v>4.0999999999999996</v>
      </c>
      <c r="G144" s="22">
        <v>0</v>
      </c>
      <c r="H144">
        <v>5.9</v>
      </c>
      <c r="I144" s="2" t="str">
        <f t="shared" si="12"/>
        <v>Down</v>
      </c>
      <c r="J144">
        <f t="shared" si="13"/>
        <v>-0.69999999999999929</v>
      </c>
      <c r="K144" s="3">
        <f t="shared" si="14"/>
        <v>-0.10606060606060595</v>
      </c>
      <c r="L144" s="4">
        <v>8.1999999999999993</v>
      </c>
      <c r="M144" s="4">
        <v>0</v>
      </c>
    </row>
    <row r="145" spans="1:13" x14ac:dyDescent="0.3">
      <c r="A145" t="s">
        <v>267</v>
      </c>
      <c r="B145" t="s">
        <v>51</v>
      </c>
      <c r="C145" t="s">
        <v>231</v>
      </c>
      <c r="D145" s="21">
        <v>6.2</v>
      </c>
      <c r="E145" s="5">
        <v>556</v>
      </c>
      <c r="F145" s="5">
        <v>372</v>
      </c>
      <c r="G145" s="22">
        <v>11</v>
      </c>
      <c r="H145">
        <v>5</v>
      </c>
      <c r="I145" s="2" t="str">
        <f t="shared" si="12"/>
        <v>Down</v>
      </c>
      <c r="J145">
        <f t="shared" si="13"/>
        <v>-1.2000000000000002</v>
      </c>
      <c r="K145" s="3">
        <f t="shared" si="14"/>
        <v>-0.19354838709677422</v>
      </c>
      <c r="L145" s="4">
        <v>252</v>
      </c>
      <c r="M145" s="4">
        <v>4.2</v>
      </c>
    </row>
    <row r="146" spans="1:13" x14ac:dyDescent="0.3">
      <c r="A146" t="s">
        <v>267</v>
      </c>
      <c r="B146" t="s">
        <v>67</v>
      </c>
      <c r="C146" t="s">
        <v>230</v>
      </c>
      <c r="D146" s="21">
        <v>5.4</v>
      </c>
      <c r="E146" s="5">
        <v>178</v>
      </c>
      <c r="F146" s="5">
        <v>105</v>
      </c>
      <c r="G146" s="22">
        <v>1.8</v>
      </c>
      <c r="H146">
        <v>5.0999999999999996</v>
      </c>
      <c r="I146" s="2" t="str">
        <f t="shared" si="12"/>
        <v>Down</v>
      </c>
      <c r="J146">
        <f t="shared" si="13"/>
        <v>-0.30000000000000071</v>
      </c>
      <c r="K146" s="3">
        <f t="shared" si="14"/>
        <v>-5.5555555555555684E-2</v>
      </c>
      <c r="L146" s="4">
        <v>147</v>
      </c>
      <c r="M146" s="4">
        <v>1.1000000000000001</v>
      </c>
    </row>
    <row r="147" spans="1:13" x14ac:dyDescent="0.3">
      <c r="A147" t="s">
        <v>267</v>
      </c>
      <c r="B147" t="s">
        <v>104</v>
      </c>
      <c r="C147" t="s">
        <v>230</v>
      </c>
      <c r="D147" s="21">
        <v>2.1</v>
      </c>
      <c r="E147" s="5">
        <v>68</v>
      </c>
      <c r="F147" s="5">
        <v>54</v>
      </c>
      <c r="G147" s="22">
        <v>0.6</v>
      </c>
      <c r="H147">
        <v>1.7</v>
      </c>
      <c r="I147" s="2" t="str">
        <f t="shared" si="12"/>
        <v>Down</v>
      </c>
      <c r="J147">
        <f t="shared" si="13"/>
        <v>-0.40000000000000013</v>
      </c>
      <c r="K147" s="3">
        <f t="shared" si="14"/>
        <v>-0.19047619047619052</v>
      </c>
      <c r="L147" s="4">
        <v>47</v>
      </c>
      <c r="M147" s="4">
        <v>0.4</v>
      </c>
    </row>
    <row r="148" spans="1:13" x14ac:dyDescent="0.3">
      <c r="A148" t="s">
        <v>270</v>
      </c>
      <c r="B148" t="s">
        <v>177</v>
      </c>
      <c r="C148" t="s">
        <v>235</v>
      </c>
      <c r="D148" s="21">
        <v>0.7</v>
      </c>
      <c r="E148" s="5">
        <v>1.4</v>
      </c>
      <c r="F148" s="5">
        <v>1.3</v>
      </c>
      <c r="G148" s="22">
        <v>0</v>
      </c>
      <c r="H148">
        <v>0.7</v>
      </c>
      <c r="I148" s="2" t="str">
        <f t="shared" si="12"/>
        <v>Up or No Change</v>
      </c>
      <c r="J148">
        <f t="shared" si="13"/>
        <v>0</v>
      </c>
      <c r="K148" s="3">
        <f t="shared" si="14"/>
        <v>0</v>
      </c>
      <c r="L148" s="4">
        <v>1.8</v>
      </c>
      <c r="M148" s="4">
        <v>0</v>
      </c>
    </row>
    <row r="149" spans="1:13" x14ac:dyDescent="0.3">
      <c r="A149" t="s">
        <v>268</v>
      </c>
      <c r="B149" t="s">
        <v>165</v>
      </c>
      <c r="C149" t="s">
        <v>232</v>
      </c>
      <c r="D149" s="21">
        <v>11</v>
      </c>
      <c r="E149" s="5">
        <v>2.4</v>
      </c>
      <c r="F149" s="5">
        <v>7.1</v>
      </c>
      <c r="G149" s="22">
        <v>0</v>
      </c>
      <c r="H149">
        <v>9.9</v>
      </c>
      <c r="I149" s="2" t="str">
        <f t="shared" si="12"/>
        <v>Down</v>
      </c>
      <c r="J149">
        <f t="shared" si="13"/>
        <v>-1.0999999999999996</v>
      </c>
      <c r="K149" s="3">
        <f t="shared" si="14"/>
        <v>-9.9999999999999964E-2</v>
      </c>
      <c r="L149" s="4">
        <v>4.3</v>
      </c>
      <c r="M149" s="4">
        <v>0</v>
      </c>
    </row>
    <row r="150" spans="1:13" x14ac:dyDescent="0.3">
      <c r="A150" t="s">
        <v>271</v>
      </c>
      <c r="B150" t="s">
        <v>41</v>
      </c>
      <c r="C150" t="s">
        <v>232</v>
      </c>
      <c r="D150" s="21">
        <v>56</v>
      </c>
      <c r="E150" s="5">
        <v>688</v>
      </c>
      <c r="F150" s="5">
        <v>350</v>
      </c>
      <c r="G150" s="22">
        <v>3.5</v>
      </c>
      <c r="H150">
        <v>45</v>
      </c>
      <c r="I150" s="2" t="str">
        <f t="shared" si="12"/>
        <v>Down</v>
      </c>
      <c r="J150">
        <f t="shared" si="13"/>
        <v>-11</v>
      </c>
      <c r="K150" s="3">
        <f t="shared" si="14"/>
        <v>-0.19642857142857142</v>
      </c>
      <c r="L150" s="4">
        <v>400</v>
      </c>
      <c r="M150" s="4">
        <v>2.2999999999999998</v>
      </c>
    </row>
    <row r="151" spans="1:13" x14ac:dyDescent="0.3">
      <c r="A151" t="s">
        <v>267</v>
      </c>
      <c r="B151" t="s">
        <v>28</v>
      </c>
      <c r="C151" t="s">
        <v>231</v>
      </c>
      <c r="D151" s="21">
        <v>51</v>
      </c>
      <c r="E151" s="5">
        <v>2202</v>
      </c>
      <c r="F151" s="5">
        <v>1650</v>
      </c>
      <c r="G151" s="22">
        <v>44</v>
      </c>
      <c r="H151">
        <v>37</v>
      </c>
      <c r="I151" s="2" t="str">
        <f t="shared" si="12"/>
        <v>Down</v>
      </c>
      <c r="J151">
        <f t="shared" si="13"/>
        <v>-14</v>
      </c>
      <c r="K151" s="3">
        <f t="shared" si="14"/>
        <v>-0.27450980392156865</v>
      </c>
      <c r="L151" s="4">
        <v>775</v>
      </c>
      <c r="M151" s="4">
        <v>13</v>
      </c>
    </row>
    <row r="152" spans="1:13" x14ac:dyDescent="0.3">
      <c r="A152" t="s">
        <v>267</v>
      </c>
      <c r="B152" t="s">
        <v>42</v>
      </c>
      <c r="C152" t="s">
        <v>230</v>
      </c>
      <c r="D152" s="21">
        <v>50</v>
      </c>
      <c r="E152" s="5">
        <v>1635</v>
      </c>
      <c r="F152" s="5">
        <v>1390</v>
      </c>
      <c r="G152" s="22">
        <v>12</v>
      </c>
      <c r="H152">
        <v>27</v>
      </c>
      <c r="I152" s="2" t="str">
        <f t="shared" si="12"/>
        <v>Down</v>
      </c>
      <c r="J152">
        <f t="shared" si="13"/>
        <v>-23</v>
      </c>
      <c r="K152" s="3">
        <f t="shared" si="14"/>
        <v>-0.46</v>
      </c>
      <c r="L152" s="4">
        <v>388</v>
      </c>
      <c r="M152" s="4">
        <v>2.1</v>
      </c>
    </row>
    <row r="153" spans="1:13" x14ac:dyDescent="0.3">
      <c r="A153" t="s">
        <v>270</v>
      </c>
      <c r="B153" t="s">
        <v>52</v>
      </c>
      <c r="C153" t="s">
        <v>231</v>
      </c>
      <c r="D153" s="21">
        <v>22</v>
      </c>
      <c r="E153" s="5">
        <v>256</v>
      </c>
      <c r="F153" s="5">
        <v>84</v>
      </c>
      <c r="G153" s="22">
        <v>1.6</v>
      </c>
      <c r="H153">
        <v>22</v>
      </c>
      <c r="I153" s="2" t="str">
        <f t="shared" si="12"/>
        <v>Up or No Change</v>
      </c>
      <c r="J153">
        <f t="shared" si="13"/>
        <v>0</v>
      </c>
      <c r="K153" s="3">
        <f t="shared" si="14"/>
        <v>0</v>
      </c>
      <c r="L153" s="4">
        <v>241</v>
      </c>
      <c r="M153" s="4">
        <v>3.7</v>
      </c>
    </row>
    <row r="154" spans="1:13" x14ac:dyDescent="0.3">
      <c r="A154" t="s">
        <v>268</v>
      </c>
      <c r="B154" t="s">
        <v>59</v>
      </c>
      <c r="C154" t="s">
        <v>232</v>
      </c>
      <c r="D154" s="21">
        <v>45</v>
      </c>
      <c r="E154" s="5">
        <v>173</v>
      </c>
      <c r="F154" s="5">
        <v>24</v>
      </c>
      <c r="G154" s="22">
        <v>0.4</v>
      </c>
      <c r="H154">
        <v>40</v>
      </c>
      <c r="I154" s="2" t="str">
        <f t="shared" si="12"/>
        <v>Down</v>
      </c>
      <c r="J154">
        <f t="shared" si="13"/>
        <v>-5</v>
      </c>
      <c r="K154" s="3">
        <f t="shared" si="14"/>
        <v>-0.1111111111111111</v>
      </c>
      <c r="L154" s="4">
        <v>168</v>
      </c>
      <c r="M154" s="4">
        <v>2.8</v>
      </c>
    </row>
    <row r="155" spans="1:13" x14ac:dyDescent="0.3">
      <c r="A155" t="s">
        <v>271</v>
      </c>
      <c r="B155" t="s">
        <v>156</v>
      </c>
      <c r="C155" t="s">
        <v>234</v>
      </c>
      <c r="D155" s="21">
        <v>0.6</v>
      </c>
      <c r="E155" s="5">
        <v>8.6999999999999993</v>
      </c>
      <c r="F155" s="5">
        <v>3.4</v>
      </c>
      <c r="G155" s="22">
        <v>0</v>
      </c>
      <c r="H155">
        <v>0.5</v>
      </c>
      <c r="I155" s="2" t="str">
        <f t="shared" si="12"/>
        <v>Down</v>
      </c>
      <c r="J155">
        <f t="shared" si="13"/>
        <v>-9.9999999999999978E-2</v>
      </c>
      <c r="K155" s="3">
        <f t="shared" si="14"/>
        <v>-0.16666666666666663</v>
      </c>
      <c r="L155" s="4">
        <v>7.4</v>
      </c>
      <c r="M155" s="4">
        <v>0</v>
      </c>
    </row>
    <row r="156" spans="1:13" x14ac:dyDescent="0.3">
      <c r="A156" t="s">
        <v>267</v>
      </c>
      <c r="B156" t="s">
        <v>66</v>
      </c>
      <c r="C156" t="s">
        <v>230</v>
      </c>
      <c r="D156" s="21">
        <v>10</v>
      </c>
      <c r="E156" s="5">
        <v>486</v>
      </c>
      <c r="F156" s="5">
        <v>531</v>
      </c>
      <c r="G156" s="22">
        <v>5.8</v>
      </c>
      <c r="H156">
        <v>7.2</v>
      </c>
      <c r="I156" s="2" t="str">
        <f t="shared" si="12"/>
        <v>Down</v>
      </c>
      <c r="J156">
        <f t="shared" si="13"/>
        <v>-2.8</v>
      </c>
      <c r="K156" s="3">
        <f t="shared" si="14"/>
        <v>-0.27999999999999997</v>
      </c>
      <c r="L156" s="4">
        <v>157</v>
      </c>
      <c r="M156" s="4">
        <v>1.4</v>
      </c>
    </row>
    <row r="157" spans="1:13" x14ac:dyDescent="0.3">
      <c r="A157" t="s">
        <v>267</v>
      </c>
      <c r="B157" t="s">
        <v>68</v>
      </c>
      <c r="C157" t="s">
        <v>230</v>
      </c>
      <c r="D157" s="21">
        <v>8.4</v>
      </c>
      <c r="E157" s="5">
        <v>498</v>
      </c>
      <c r="F157" s="5">
        <v>731</v>
      </c>
      <c r="G157" s="22">
        <v>5.0999999999999996</v>
      </c>
      <c r="H157">
        <v>5.3</v>
      </c>
      <c r="I157" s="2" t="str">
        <f t="shared" si="12"/>
        <v>Down</v>
      </c>
      <c r="J157">
        <f t="shared" si="13"/>
        <v>-3.1000000000000005</v>
      </c>
      <c r="K157" s="3">
        <f t="shared" si="14"/>
        <v>-0.36904761904761907</v>
      </c>
      <c r="L157" s="4">
        <v>144</v>
      </c>
      <c r="M157" s="4">
        <v>0.7</v>
      </c>
    </row>
    <row r="158" spans="1:13" x14ac:dyDescent="0.3">
      <c r="A158" t="s">
        <v>268</v>
      </c>
      <c r="B158" t="s">
        <v>101</v>
      </c>
      <c r="C158" t="s">
        <v>231</v>
      </c>
      <c r="D158" s="21">
        <v>19</v>
      </c>
      <c r="E158" s="5">
        <v>50</v>
      </c>
      <c r="F158" s="5">
        <v>24</v>
      </c>
      <c r="G158" s="22">
        <v>0</v>
      </c>
      <c r="H158">
        <v>16</v>
      </c>
      <c r="I158" s="2" t="str">
        <f t="shared" si="12"/>
        <v>Down</v>
      </c>
      <c r="J158">
        <f t="shared" si="13"/>
        <v>-3</v>
      </c>
      <c r="K158" s="3">
        <f t="shared" si="14"/>
        <v>-0.15789473684210525</v>
      </c>
      <c r="L158" s="4">
        <v>61</v>
      </c>
      <c r="M158" s="4">
        <v>4.4000000000000004</v>
      </c>
    </row>
    <row r="159" spans="1:13" x14ac:dyDescent="0.3">
      <c r="A159" t="s">
        <v>267</v>
      </c>
      <c r="B159" t="s">
        <v>32</v>
      </c>
      <c r="C159" t="s">
        <v>231</v>
      </c>
      <c r="D159" s="21">
        <v>23</v>
      </c>
      <c r="E159" s="5">
        <v>1144</v>
      </c>
      <c r="F159" s="5">
        <v>611</v>
      </c>
      <c r="G159" s="22">
        <v>10</v>
      </c>
      <c r="H159">
        <v>18</v>
      </c>
      <c r="I159" s="2" t="str">
        <f t="shared" si="12"/>
        <v>Down</v>
      </c>
      <c r="J159">
        <f t="shared" si="13"/>
        <v>-5</v>
      </c>
      <c r="K159" s="3">
        <f t="shared" si="14"/>
        <v>-0.21739130434782608</v>
      </c>
      <c r="L159" s="4">
        <v>647</v>
      </c>
      <c r="M159" s="4">
        <v>7.3</v>
      </c>
    </row>
    <row r="160" spans="1:13" x14ac:dyDescent="0.3">
      <c r="A160" t="s">
        <v>270</v>
      </c>
      <c r="B160" t="s">
        <v>130</v>
      </c>
      <c r="C160" t="s">
        <v>231</v>
      </c>
      <c r="D160" s="21">
        <v>8.9</v>
      </c>
      <c r="E160" s="5">
        <v>29</v>
      </c>
      <c r="F160" s="5">
        <v>2.5</v>
      </c>
      <c r="G160" s="22">
        <v>0</v>
      </c>
      <c r="H160">
        <v>9.1999999999999993</v>
      </c>
      <c r="I160" s="2" t="str">
        <f t="shared" si="12"/>
        <v>Up or No Change</v>
      </c>
      <c r="J160">
        <f t="shared" si="13"/>
        <v>0.29999999999999893</v>
      </c>
      <c r="K160" s="3">
        <f t="shared" si="14"/>
        <v>3.3707865168539207E-2</v>
      </c>
      <c r="L160" s="4">
        <v>25</v>
      </c>
      <c r="M160" s="4">
        <v>0.2</v>
      </c>
    </row>
    <row r="161" spans="1:13" x14ac:dyDescent="0.3">
      <c r="A161" t="s">
        <v>270</v>
      </c>
      <c r="B161" t="s">
        <v>78</v>
      </c>
      <c r="C161" t="s">
        <v>232</v>
      </c>
      <c r="D161" s="21">
        <v>58</v>
      </c>
      <c r="E161" s="5">
        <v>163</v>
      </c>
      <c r="F161" s="5">
        <v>60</v>
      </c>
      <c r="G161" s="22">
        <v>0.8</v>
      </c>
      <c r="H161">
        <v>42</v>
      </c>
      <c r="I161" s="2" t="str">
        <f t="shared" si="12"/>
        <v>Down</v>
      </c>
      <c r="J161">
        <f t="shared" si="13"/>
        <v>-16</v>
      </c>
      <c r="K161" s="3">
        <f t="shared" si="14"/>
        <v>-0.27586206896551724</v>
      </c>
      <c r="L161" s="4">
        <v>111</v>
      </c>
      <c r="M161" s="4">
        <v>0.8</v>
      </c>
    </row>
    <row r="162" spans="1:13" x14ac:dyDescent="0.3">
      <c r="A162" t="s">
        <v>271</v>
      </c>
      <c r="B162" t="s">
        <v>18</v>
      </c>
      <c r="C162" t="s">
        <v>231</v>
      </c>
      <c r="D162" s="21">
        <v>68</v>
      </c>
      <c r="E162" s="5">
        <v>1200</v>
      </c>
      <c r="F162" s="5">
        <v>543</v>
      </c>
      <c r="G162" s="22">
        <v>7.1</v>
      </c>
      <c r="H162">
        <v>64</v>
      </c>
      <c r="I162" s="2" t="str">
        <f t="shared" si="12"/>
        <v>Down</v>
      </c>
      <c r="J162">
        <f t="shared" si="13"/>
        <v>-4</v>
      </c>
      <c r="K162" s="3">
        <f t="shared" si="14"/>
        <v>-5.8823529411764705E-2</v>
      </c>
      <c r="L162" s="4">
        <v>1126</v>
      </c>
      <c r="M162" s="4">
        <v>11</v>
      </c>
    </row>
    <row r="163" spans="1:13" x14ac:dyDescent="0.3">
      <c r="A163" t="s">
        <v>270</v>
      </c>
      <c r="B163" t="s">
        <v>150</v>
      </c>
      <c r="C163" t="s">
        <v>231</v>
      </c>
      <c r="D163" s="21">
        <v>1.4</v>
      </c>
      <c r="E163" s="5">
        <v>7.5</v>
      </c>
      <c r="F163" s="5">
        <v>2.8</v>
      </c>
      <c r="G163" s="22">
        <v>0</v>
      </c>
      <c r="H163">
        <v>1.4</v>
      </c>
      <c r="I163" s="2" t="str">
        <f t="shared" ref="I163:I194" si="15">IF(H163&lt;D163, "Down", "Up or No Change")</f>
        <v>Up or No Change</v>
      </c>
      <c r="J163">
        <f t="shared" ref="J163:J181" si="16">H163-D163</f>
        <v>0</v>
      </c>
      <c r="K163" s="3">
        <f t="shared" ref="K163:K194" si="17">(J163/D163)</f>
        <v>0</v>
      </c>
      <c r="L163" s="4">
        <v>11</v>
      </c>
      <c r="M163" s="4">
        <v>0.2</v>
      </c>
    </row>
    <row r="164" spans="1:13" x14ac:dyDescent="0.3">
      <c r="A164" t="s">
        <v>268</v>
      </c>
      <c r="B164" t="s">
        <v>147</v>
      </c>
      <c r="C164" t="s">
        <v>232</v>
      </c>
      <c r="D164" s="21">
        <v>8.6</v>
      </c>
      <c r="E164" s="5">
        <v>12</v>
      </c>
      <c r="F164" s="5">
        <v>5.2</v>
      </c>
      <c r="G164" s="22">
        <v>0.2</v>
      </c>
      <c r="H164">
        <v>7.5</v>
      </c>
      <c r="I164" s="2" t="str">
        <f t="shared" si="15"/>
        <v>Down</v>
      </c>
      <c r="J164">
        <f t="shared" si="16"/>
        <v>-1.0999999999999996</v>
      </c>
      <c r="K164" s="3">
        <f t="shared" si="17"/>
        <v>-0.12790697674418602</v>
      </c>
      <c r="L164" s="4">
        <v>13</v>
      </c>
      <c r="M164" s="4">
        <v>0.2</v>
      </c>
    </row>
    <row r="165" spans="1:13" x14ac:dyDescent="0.3">
      <c r="A165" t="s">
        <v>271</v>
      </c>
      <c r="B165" t="s">
        <v>183</v>
      </c>
      <c r="C165" t="s">
        <v>235</v>
      </c>
      <c r="D165" s="21">
        <v>0.1</v>
      </c>
      <c r="E165" s="5">
        <v>0.6</v>
      </c>
      <c r="F165" s="5">
        <v>0.5</v>
      </c>
      <c r="G165" s="22">
        <v>0</v>
      </c>
      <c r="H165">
        <v>0.1</v>
      </c>
      <c r="I165" s="2" t="str">
        <f t="shared" si="15"/>
        <v>Up or No Change</v>
      </c>
      <c r="J165">
        <f t="shared" si="16"/>
        <v>0</v>
      </c>
      <c r="K165" s="3">
        <f t="shared" si="17"/>
        <v>0</v>
      </c>
      <c r="L165" s="4">
        <v>0.7</v>
      </c>
      <c r="M165" s="4">
        <v>0</v>
      </c>
    </row>
    <row r="166" spans="1:13" x14ac:dyDescent="0.3">
      <c r="A166" t="s">
        <v>267</v>
      </c>
      <c r="B166" t="s">
        <v>140</v>
      </c>
      <c r="C166" t="s">
        <v>233</v>
      </c>
      <c r="D166" s="21">
        <v>1.2</v>
      </c>
      <c r="E166" s="5">
        <v>38</v>
      </c>
      <c r="F166" s="5">
        <v>24</v>
      </c>
      <c r="G166" s="22">
        <v>0.2</v>
      </c>
      <c r="H166">
        <v>1</v>
      </c>
      <c r="I166" s="2" t="str">
        <f t="shared" si="15"/>
        <v>Down</v>
      </c>
      <c r="J166">
        <f t="shared" si="16"/>
        <v>-0.19999999999999996</v>
      </c>
      <c r="K166" s="3">
        <f t="shared" si="17"/>
        <v>-0.16666666666666663</v>
      </c>
      <c r="L166" s="4">
        <v>16</v>
      </c>
      <c r="M166" s="4">
        <v>0.1</v>
      </c>
    </row>
    <row r="167" spans="1:13" x14ac:dyDescent="0.3">
      <c r="A167" t="s">
        <v>270</v>
      </c>
      <c r="B167" t="s">
        <v>92</v>
      </c>
      <c r="C167" t="s">
        <v>232</v>
      </c>
      <c r="D167" s="21">
        <v>11</v>
      </c>
      <c r="E167" s="5">
        <v>138</v>
      </c>
      <c r="F167" s="5">
        <v>38</v>
      </c>
      <c r="G167" s="22">
        <v>1</v>
      </c>
      <c r="H167">
        <v>10</v>
      </c>
      <c r="I167" s="2" t="str">
        <f t="shared" si="15"/>
        <v>Down</v>
      </c>
      <c r="J167">
        <f t="shared" si="16"/>
        <v>-1</v>
      </c>
      <c r="K167" s="3">
        <f t="shared" si="17"/>
        <v>-9.0909090909090912E-2</v>
      </c>
      <c r="L167" s="4">
        <v>77</v>
      </c>
      <c r="M167" s="4">
        <v>0.6</v>
      </c>
    </row>
    <row r="168" spans="1:13" x14ac:dyDescent="0.3">
      <c r="A168" t="s">
        <v>271</v>
      </c>
      <c r="B168" t="s">
        <v>24</v>
      </c>
      <c r="C168" t="s">
        <v>230</v>
      </c>
      <c r="D168" s="21">
        <v>82</v>
      </c>
      <c r="E168" s="5">
        <v>2066</v>
      </c>
      <c r="F168" s="5">
        <v>760</v>
      </c>
      <c r="G168" s="22">
        <v>14</v>
      </c>
      <c r="H168">
        <v>71</v>
      </c>
      <c r="I168" s="2" t="str">
        <f t="shared" si="15"/>
        <v>Down</v>
      </c>
      <c r="J168">
        <f t="shared" si="16"/>
        <v>-11</v>
      </c>
      <c r="K168" s="3">
        <f t="shared" si="17"/>
        <v>-0.13414634146341464</v>
      </c>
      <c r="L168" s="4">
        <v>833</v>
      </c>
      <c r="M168" s="4">
        <v>9.8000000000000007</v>
      </c>
    </row>
    <row r="169" spans="1:13" x14ac:dyDescent="0.3">
      <c r="A169" t="s">
        <v>271</v>
      </c>
      <c r="B169" t="s">
        <v>86</v>
      </c>
      <c r="C169" t="s">
        <v>231</v>
      </c>
      <c r="D169" s="21">
        <v>5.5</v>
      </c>
      <c r="E169" s="5">
        <v>98</v>
      </c>
      <c r="F169" s="5">
        <v>40</v>
      </c>
      <c r="G169" s="22">
        <v>0</v>
      </c>
      <c r="H169">
        <v>5.6</v>
      </c>
      <c r="I169" s="2" t="str">
        <f t="shared" si="15"/>
        <v>Up or No Change</v>
      </c>
      <c r="J169">
        <f t="shared" si="16"/>
        <v>9.9999999999999645E-2</v>
      </c>
      <c r="K169" s="3">
        <f t="shared" si="17"/>
        <v>1.8181818181818118E-2</v>
      </c>
      <c r="L169" s="4">
        <v>82</v>
      </c>
      <c r="M169" s="4">
        <v>1.5</v>
      </c>
    </row>
    <row r="170" spans="1:13" x14ac:dyDescent="0.3">
      <c r="A170" t="s">
        <v>268</v>
      </c>
      <c r="B170" t="s">
        <v>96</v>
      </c>
      <c r="C170" t="s">
        <v>232</v>
      </c>
      <c r="D170" s="21">
        <v>43</v>
      </c>
      <c r="E170" s="5">
        <v>90</v>
      </c>
      <c r="F170" s="5">
        <v>34</v>
      </c>
      <c r="G170" s="22">
        <v>0.7</v>
      </c>
      <c r="H170">
        <v>36</v>
      </c>
      <c r="I170" s="2" t="str">
        <f t="shared" si="15"/>
        <v>Down</v>
      </c>
      <c r="J170">
        <f t="shared" si="16"/>
        <v>-7</v>
      </c>
      <c r="K170" s="3">
        <f t="shared" si="17"/>
        <v>-0.16279069767441862</v>
      </c>
      <c r="L170" s="4">
        <v>68</v>
      </c>
      <c r="M170" s="4">
        <v>0.7</v>
      </c>
    </row>
    <row r="171" spans="1:13" x14ac:dyDescent="0.3">
      <c r="A171" t="s">
        <v>270</v>
      </c>
      <c r="B171" t="s">
        <v>62</v>
      </c>
      <c r="C171" t="s">
        <v>230</v>
      </c>
      <c r="D171" s="21">
        <v>41</v>
      </c>
      <c r="E171" s="5">
        <v>549</v>
      </c>
      <c r="F171" s="5">
        <v>155</v>
      </c>
      <c r="G171" s="22">
        <v>6</v>
      </c>
      <c r="H171">
        <v>31</v>
      </c>
      <c r="I171" s="2" t="str">
        <f t="shared" si="15"/>
        <v>Down</v>
      </c>
      <c r="J171">
        <f t="shared" si="16"/>
        <v>-10</v>
      </c>
      <c r="K171" s="3">
        <f t="shared" si="17"/>
        <v>-0.24390243902439024</v>
      </c>
      <c r="L171" s="4">
        <v>164</v>
      </c>
      <c r="M171" s="4">
        <v>2.4</v>
      </c>
    </row>
    <row r="172" spans="1:13" x14ac:dyDescent="0.3">
      <c r="A172" t="s">
        <v>267</v>
      </c>
      <c r="B172" t="s">
        <v>73</v>
      </c>
      <c r="C172" t="s">
        <v>231</v>
      </c>
      <c r="D172" s="21">
        <v>10</v>
      </c>
      <c r="E172" s="5">
        <v>696</v>
      </c>
      <c r="F172" s="5">
        <v>421</v>
      </c>
      <c r="G172" s="22">
        <v>24</v>
      </c>
      <c r="H172">
        <v>4.7</v>
      </c>
      <c r="I172" s="2" t="str">
        <f t="shared" si="15"/>
        <v>Down</v>
      </c>
      <c r="J172">
        <f t="shared" si="16"/>
        <v>-5.3</v>
      </c>
      <c r="K172" s="3">
        <f t="shared" si="17"/>
        <v>-0.53</v>
      </c>
      <c r="L172" s="4">
        <v>124</v>
      </c>
      <c r="M172" s="4">
        <v>4.8</v>
      </c>
    </row>
    <row r="173" spans="1:13" x14ac:dyDescent="0.3">
      <c r="A173" t="s">
        <v>267</v>
      </c>
      <c r="B173" t="s">
        <v>69</v>
      </c>
      <c r="C173" t="s">
        <v>230</v>
      </c>
      <c r="D173" s="21">
        <v>65</v>
      </c>
      <c r="E173" s="5">
        <v>2683</v>
      </c>
      <c r="F173" s="5">
        <v>2830</v>
      </c>
      <c r="G173" s="22">
        <v>60</v>
      </c>
      <c r="H173">
        <v>14</v>
      </c>
      <c r="I173" s="2" t="str">
        <f t="shared" si="15"/>
        <v>Down</v>
      </c>
      <c r="J173">
        <f t="shared" si="16"/>
        <v>-51</v>
      </c>
      <c r="K173" s="3">
        <f t="shared" si="17"/>
        <v>-0.7846153846153846</v>
      </c>
      <c r="L173" s="4">
        <v>131</v>
      </c>
      <c r="M173" s="4">
        <v>1.4</v>
      </c>
    </row>
    <row r="174" spans="1:13" x14ac:dyDescent="0.3">
      <c r="A174" t="s">
        <v>267</v>
      </c>
      <c r="B174" t="s">
        <v>10</v>
      </c>
      <c r="C174" t="s">
        <v>233</v>
      </c>
      <c r="D174" s="21">
        <v>332</v>
      </c>
      <c r="E174" s="5">
        <v>18394</v>
      </c>
      <c r="F174" s="5">
        <v>21430</v>
      </c>
      <c r="G174" s="22">
        <v>732</v>
      </c>
      <c r="H174">
        <v>99</v>
      </c>
      <c r="I174" s="2" t="str">
        <f t="shared" si="15"/>
        <v>Down</v>
      </c>
      <c r="J174">
        <f t="shared" si="16"/>
        <v>-233</v>
      </c>
      <c r="K174" s="3">
        <f t="shared" si="17"/>
        <v>-0.70180722891566261</v>
      </c>
      <c r="L174" s="4">
        <v>1630</v>
      </c>
      <c r="M174" s="4">
        <v>32</v>
      </c>
    </row>
    <row r="175" spans="1:13" x14ac:dyDescent="0.3">
      <c r="A175" t="s">
        <v>267</v>
      </c>
      <c r="B175" t="s">
        <v>124</v>
      </c>
      <c r="C175" t="s">
        <v>234</v>
      </c>
      <c r="D175" s="21">
        <v>3.4</v>
      </c>
      <c r="E175" s="5">
        <v>78</v>
      </c>
      <c r="F175" s="5">
        <v>56</v>
      </c>
      <c r="G175" s="22">
        <v>1.1000000000000001</v>
      </c>
      <c r="H175">
        <v>2.8</v>
      </c>
      <c r="I175" s="2" t="str">
        <f t="shared" si="15"/>
        <v>Down</v>
      </c>
      <c r="J175">
        <f t="shared" si="16"/>
        <v>-0.60000000000000009</v>
      </c>
      <c r="K175" s="3">
        <f t="shared" si="17"/>
        <v>-0.17647058823529416</v>
      </c>
      <c r="L175" s="4">
        <v>30</v>
      </c>
      <c r="M175" s="4">
        <v>0.5</v>
      </c>
    </row>
    <row r="176" spans="1:13" x14ac:dyDescent="0.3">
      <c r="A176" t="s">
        <v>270</v>
      </c>
      <c r="B176" t="s">
        <v>63</v>
      </c>
      <c r="C176" t="s">
        <v>231</v>
      </c>
      <c r="D176" s="21">
        <v>30</v>
      </c>
      <c r="E176" s="5">
        <v>223</v>
      </c>
      <c r="F176" s="5">
        <v>57</v>
      </c>
      <c r="G176" s="22">
        <v>2.2999999999999998</v>
      </c>
      <c r="H176">
        <v>30</v>
      </c>
      <c r="I176" s="2" t="str">
        <f t="shared" si="15"/>
        <v>Up or No Change</v>
      </c>
      <c r="J176">
        <f t="shared" si="16"/>
        <v>0</v>
      </c>
      <c r="K176" s="3">
        <f t="shared" si="17"/>
        <v>0</v>
      </c>
      <c r="L176" s="4">
        <v>164</v>
      </c>
      <c r="M176" s="4">
        <v>3.2</v>
      </c>
    </row>
    <row r="177" spans="1:13" x14ac:dyDescent="0.3">
      <c r="B177" t="s">
        <v>49</v>
      </c>
      <c r="C177" t="s">
        <v>234</v>
      </c>
      <c r="D177" s="21">
        <v>28</v>
      </c>
      <c r="E177" s="5">
        <v>269</v>
      </c>
      <c r="F177" s="5">
        <v>210</v>
      </c>
      <c r="G177" s="22">
        <v>1.1000000000000001</v>
      </c>
      <c r="H177">
        <v>29</v>
      </c>
      <c r="I177" s="2" t="str">
        <f t="shared" si="15"/>
        <v>Up or No Change</v>
      </c>
      <c r="J177">
        <f t="shared" si="16"/>
        <v>1</v>
      </c>
      <c r="K177" s="3">
        <f t="shared" si="17"/>
        <v>3.5714285714285712E-2</v>
      </c>
      <c r="L177" s="4">
        <v>267</v>
      </c>
      <c r="M177" s="4">
        <v>1.7</v>
      </c>
    </row>
    <row r="178" spans="1:13" x14ac:dyDescent="0.3">
      <c r="A178" t="s">
        <v>270</v>
      </c>
      <c r="B178" t="s">
        <v>30</v>
      </c>
      <c r="C178" t="s">
        <v>231</v>
      </c>
      <c r="D178" s="21">
        <v>98</v>
      </c>
      <c r="E178" s="5">
        <v>681</v>
      </c>
      <c r="F178" s="5">
        <v>259</v>
      </c>
      <c r="G178" s="22">
        <v>6</v>
      </c>
      <c r="H178">
        <v>99</v>
      </c>
      <c r="I178" s="2" t="str">
        <f t="shared" si="15"/>
        <v>Up or No Change</v>
      </c>
      <c r="J178">
        <f t="shared" si="16"/>
        <v>1</v>
      </c>
      <c r="K178" s="3">
        <f t="shared" si="17"/>
        <v>1.020408163265306E-2</v>
      </c>
      <c r="L178" s="4">
        <v>669</v>
      </c>
      <c r="M178" s="4">
        <v>11</v>
      </c>
    </row>
    <row r="179" spans="1:13" x14ac:dyDescent="0.3">
      <c r="A179" t="s">
        <v>268</v>
      </c>
      <c r="B179" t="s">
        <v>102</v>
      </c>
      <c r="C179" t="s">
        <v>231</v>
      </c>
      <c r="D179" s="21">
        <v>29</v>
      </c>
      <c r="E179" s="5">
        <v>74</v>
      </c>
      <c r="F179" s="5">
        <v>54</v>
      </c>
      <c r="G179" s="22">
        <v>2.2000000000000002</v>
      </c>
      <c r="H179">
        <v>27</v>
      </c>
      <c r="I179" s="2" t="str">
        <f t="shared" si="15"/>
        <v>Down</v>
      </c>
      <c r="J179">
        <f t="shared" si="16"/>
        <v>-2</v>
      </c>
      <c r="K179" s="3">
        <f t="shared" si="17"/>
        <v>-6.8965517241379309E-2</v>
      </c>
      <c r="L179" s="4">
        <v>59</v>
      </c>
      <c r="M179" s="4">
        <v>1.3</v>
      </c>
    </row>
    <row r="180" spans="1:13" x14ac:dyDescent="0.3">
      <c r="A180" t="s">
        <v>270</v>
      </c>
      <c r="B180" t="s">
        <v>106</v>
      </c>
      <c r="C180" t="s">
        <v>232</v>
      </c>
      <c r="D180" s="21">
        <v>17</v>
      </c>
      <c r="E180" s="5">
        <v>69</v>
      </c>
      <c r="F180" s="5">
        <v>25</v>
      </c>
      <c r="G180" s="22">
        <v>0.3</v>
      </c>
      <c r="H180">
        <v>15</v>
      </c>
      <c r="I180" s="2" t="str">
        <f t="shared" si="15"/>
        <v>Down</v>
      </c>
      <c r="J180">
        <f t="shared" si="16"/>
        <v>-2</v>
      </c>
      <c r="K180" s="3">
        <f t="shared" si="17"/>
        <v>-0.11764705882352941</v>
      </c>
      <c r="L180" s="4">
        <v>44</v>
      </c>
      <c r="M180" s="4">
        <v>0.4</v>
      </c>
    </row>
    <row r="181" spans="1:13" x14ac:dyDescent="0.3">
      <c r="A181" t="s">
        <v>270</v>
      </c>
      <c r="B181" t="s">
        <v>133</v>
      </c>
      <c r="C181" t="s">
        <v>232</v>
      </c>
      <c r="D181" s="21">
        <v>14</v>
      </c>
      <c r="E181" s="5">
        <v>8.6999999999999993</v>
      </c>
      <c r="F181" s="5">
        <v>21</v>
      </c>
      <c r="G181" s="22">
        <v>0.2</v>
      </c>
      <c r="H181">
        <v>14</v>
      </c>
      <c r="I181" s="2" t="str">
        <f t="shared" si="15"/>
        <v>Up or No Change</v>
      </c>
      <c r="J181">
        <f t="shared" si="16"/>
        <v>0</v>
      </c>
      <c r="K181" s="3">
        <f t="shared" si="17"/>
        <v>0</v>
      </c>
      <c r="L181" s="4">
        <v>21</v>
      </c>
      <c r="M181" s="4">
        <v>0.3</v>
      </c>
    </row>
    <row r="182" spans="1:13" s="15" customFormat="1" ht="16.2" thickBot="1" x14ac:dyDescent="0.35">
      <c r="B182" s="11" t="s">
        <v>229</v>
      </c>
      <c r="C182" s="11"/>
      <c r="D182" s="24">
        <f>SUM(D3:D181)</f>
        <v>7583.4999999999982</v>
      </c>
      <c r="E182" s="25">
        <f t="shared" ref="E182:G182" si="18">SUM(E3:E181)</f>
        <v>122386.19999999997</v>
      </c>
      <c r="F182" s="25">
        <f t="shared" si="18"/>
        <v>86880.7</v>
      </c>
      <c r="G182" s="26">
        <f t="shared" si="18"/>
        <v>1924.7</v>
      </c>
      <c r="H182" s="16">
        <f>SUM(H3:H181)</f>
        <v>6829.8000000000029</v>
      </c>
      <c r="I182" s="12"/>
      <c r="J182" s="11">
        <f>SUM(J3:J181)</f>
        <v>-753.70000000000016</v>
      </c>
      <c r="K182" s="13">
        <f t="shared" ref="K182" si="19">(J182/D182)</f>
        <v>-9.938682666315031E-2</v>
      </c>
      <c r="L182" s="14">
        <f>SUM(L3:L181)</f>
        <v>79859.899999999994</v>
      </c>
      <c r="M182" s="14">
        <f>SUM(M3:M181)</f>
        <v>1149.3000000000006</v>
      </c>
    </row>
    <row r="183" spans="1:13" x14ac:dyDescent="0.3">
      <c r="I183" s="2"/>
      <c r="K183" s="3"/>
    </row>
    <row r="184" spans="1:13" x14ac:dyDescent="0.3">
      <c r="I184" s="2"/>
      <c r="K184" s="3"/>
    </row>
    <row r="185" spans="1:13" x14ac:dyDescent="0.3">
      <c r="I185" s="2"/>
      <c r="K185" s="3"/>
    </row>
    <row r="186" spans="1:13" x14ac:dyDescent="0.3">
      <c r="I186" s="2"/>
      <c r="K186" s="3"/>
    </row>
    <row r="187" spans="1:13" x14ac:dyDescent="0.3">
      <c r="I187" s="2"/>
      <c r="K187" s="3"/>
    </row>
    <row r="188" spans="1:13" x14ac:dyDescent="0.3">
      <c r="I188" s="2"/>
      <c r="K188" s="3"/>
    </row>
    <row r="189" spans="1:13" x14ac:dyDescent="0.3">
      <c r="I189" s="2"/>
      <c r="K189" s="3"/>
    </row>
    <row r="190" spans="1:13" x14ac:dyDescent="0.3">
      <c r="I190" s="2"/>
      <c r="K190" s="3"/>
    </row>
    <row r="191" spans="1:13" x14ac:dyDescent="0.3">
      <c r="I191" s="2"/>
      <c r="K191" s="3"/>
    </row>
    <row r="192" spans="1:13" x14ac:dyDescent="0.3">
      <c r="I192" s="2"/>
      <c r="K192" s="3"/>
    </row>
    <row r="193" spans="9:11" x14ac:dyDescent="0.3">
      <c r="I193" s="2"/>
      <c r="K193" s="3"/>
    </row>
    <row r="194" spans="9:11" x14ac:dyDescent="0.3">
      <c r="I194" s="2"/>
      <c r="K194" s="3"/>
    </row>
    <row r="195" spans="9:11" x14ac:dyDescent="0.3">
      <c r="I195" s="2"/>
      <c r="K195" s="3"/>
    </row>
    <row r="196" spans="9:11" x14ac:dyDescent="0.3">
      <c r="I196" s="2"/>
      <c r="K196" s="3"/>
    </row>
    <row r="197" spans="9:11" x14ac:dyDescent="0.3">
      <c r="I197" s="2"/>
      <c r="K197" s="3"/>
    </row>
    <row r="198" spans="9:11" x14ac:dyDescent="0.3">
      <c r="I198" s="2"/>
      <c r="K198" s="3"/>
    </row>
    <row r="199" spans="9:11" x14ac:dyDescent="0.3">
      <c r="I199" s="2"/>
      <c r="K199" s="3"/>
    </row>
    <row r="200" spans="9:11" x14ac:dyDescent="0.3">
      <c r="I200" s="2"/>
      <c r="K200" s="3"/>
    </row>
    <row r="201" spans="9:11" x14ac:dyDescent="0.3">
      <c r="I201" s="2"/>
      <c r="K201" s="3"/>
    </row>
    <row r="202" spans="9:11" x14ac:dyDescent="0.3">
      <c r="I202" s="2"/>
    </row>
    <row r="203" spans="9:11" x14ac:dyDescent="0.3">
      <c r="I203" s="2"/>
    </row>
    <row r="204" spans="9:11" x14ac:dyDescent="0.3">
      <c r="I204" s="2"/>
    </row>
    <row r="205" spans="9:11" x14ac:dyDescent="0.3">
      <c r="I205" s="2"/>
    </row>
    <row r="206" spans="9:11" x14ac:dyDescent="0.3">
      <c r="I206" s="2"/>
    </row>
    <row r="207" spans="9:11" x14ac:dyDescent="0.3">
      <c r="I207" s="2"/>
    </row>
    <row r="208" spans="9:11" x14ac:dyDescent="0.3">
      <c r="I208" s="2"/>
    </row>
    <row r="209" spans="9:9" x14ac:dyDescent="0.3">
      <c r="I209" s="2"/>
    </row>
    <row r="210" spans="9:9" x14ac:dyDescent="0.3">
      <c r="I210" s="2"/>
    </row>
    <row r="211" spans="9:9" x14ac:dyDescent="0.3">
      <c r="I211" s="2"/>
    </row>
    <row r="212" spans="9:9" x14ac:dyDescent="0.3">
      <c r="I212" s="2"/>
    </row>
    <row r="213" spans="9:9" x14ac:dyDescent="0.3">
      <c r="I213" s="2"/>
    </row>
    <row r="214" spans="9:9" x14ac:dyDescent="0.3">
      <c r="I214" s="2"/>
    </row>
    <row r="215" spans="9:9" x14ac:dyDescent="0.3">
      <c r="I215" s="2"/>
    </row>
    <row r="216" spans="9:9" x14ac:dyDescent="0.3">
      <c r="I216" s="2"/>
    </row>
    <row r="217" spans="9:9" x14ac:dyDescent="0.3">
      <c r="I217" s="2"/>
    </row>
    <row r="218" spans="9:9" x14ac:dyDescent="0.3">
      <c r="I218" s="2"/>
    </row>
    <row r="219" spans="9:9" x14ac:dyDescent="0.3">
      <c r="I219" s="2"/>
    </row>
    <row r="220" spans="9:9" x14ac:dyDescent="0.3">
      <c r="I220" s="2"/>
    </row>
    <row r="221" spans="9:9" x14ac:dyDescent="0.3">
      <c r="I221" s="2"/>
    </row>
    <row r="222" spans="9:9" x14ac:dyDescent="0.3">
      <c r="I222" s="2"/>
    </row>
  </sheetData>
  <sortState xmlns:xlrd2="http://schemas.microsoft.com/office/spreadsheetml/2017/richdata2" ref="A3:M181">
    <sortCondition ref="B3:B181"/>
  </sortState>
  <mergeCells count="2">
    <mergeCell ref="D1:G1"/>
    <mergeCell ref="H1:M1"/>
  </mergeCells>
  <conditionalFormatting sqref="J3:J222">
    <cfRule type="expression" dxfId="1" priority="3">
      <formula>I3="Down"</formula>
    </cfRule>
  </conditionalFormatting>
  <conditionalFormatting sqref="L182:M182">
    <cfRule type="expression" dxfId="0" priority="1">
      <formula>K182="Down"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39"/>
  <sheetViews>
    <sheetView topLeftCell="A42" workbookViewId="0">
      <selection activeCell="B1" sqref="B1"/>
    </sheetView>
  </sheetViews>
  <sheetFormatPr defaultRowHeight="14.4" x14ac:dyDescent="0.3"/>
  <cols>
    <col min="1" max="1" width="31.109375" bestFit="1" customWidth="1"/>
    <col min="2" max="2" width="21.6640625" customWidth="1"/>
  </cols>
  <sheetData>
    <row r="1" spans="1:2" ht="56.25" customHeight="1" x14ac:dyDescent="0.3">
      <c r="A1" s="17"/>
      <c r="B1" s="1" t="s">
        <v>273</v>
      </c>
    </row>
    <row r="2" spans="1:2" ht="18" customHeight="1" x14ac:dyDescent="0.3">
      <c r="A2" s="27" t="s">
        <v>61</v>
      </c>
      <c r="B2" s="27">
        <v>4397449</v>
      </c>
    </row>
    <row r="3" spans="1:2" ht="18" customHeight="1" x14ac:dyDescent="0.3">
      <c r="A3" s="27" t="s">
        <v>232</v>
      </c>
      <c r="B3" s="27">
        <v>168621968</v>
      </c>
    </row>
    <row r="4" spans="1:2" ht="18" customHeight="1" x14ac:dyDescent="0.3">
      <c r="A4" s="27" t="s">
        <v>119</v>
      </c>
      <c r="B4" s="27">
        <v>1092316</v>
      </c>
    </row>
    <row r="5" spans="1:2" ht="18" customHeight="1" x14ac:dyDescent="0.3">
      <c r="A5" s="27" t="s">
        <v>38</v>
      </c>
      <c r="B5" s="27">
        <v>6875003</v>
      </c>
    </row>
    <row r="6" spans="1:2" ht="18" customHeight="1" x14ac:dyDescent="0.3">
      <c r="A6" s="27" t="s">
        <v>186</v>
      </c>
      <c r="B6" s="27">
        <v>56095</v>
      </c>
    </row>
    <row r="7" spans="1:2" ht="18" customHeight="1" x14ac:dyDescent="0.3">
      <c r="A7" s="27" t="s">
        <v>72</v>
      </c>
      <c r="B7" s="27">
        <v>7003795</v>
      </c>
    </row>
    <row r="8" spans="1:2" ht="18" customHeight="1" x14ac:dyDescent="0.3">
      <c r="A8" s="27" t="s">
        <v>219</v>
      </c>
      <c r="B8" s="27">
        <v>10079</v>
      </c>
    </row>
    <row r="9" spans="1:2" ht="18" customHeight="1" x14ac:dyDescent="0.3">
      <c r="A9" s="27" t="s">
        <v>209</v>
      </c>
      <c r="B9" s="27">
        <v>61420</v>
      </c>
    </row>
    <row r="10" spans="1:2" ht="18" customHeight="1" x14ac:dyDescent="0.3">
      <c r="A10" s="27" t="s">
        <v>33</v>
      </c>
      <c r="B10" s="27">
        <v>37297036</v>
      </c>
    </row>
    <row r="11" spans="1:2" ht="18" customHeight="1" x14ac:dyDescent="0.3">
      <c r="A11" s="27" t="s">
        <v>137</v>
      </c>
      <c r="B11" s="27">
        <v>835816</v>
      </c>
    </row>
    <row r="12" spans="1:2" ht="18" customHeight="1" x14ac:dyDescent="0.3">
      <c r="A12" s="27" t="s">
        <v>236</v>
      </c>
      <c r="B12" s="27">
        <v>83936</v>
      </c>
    </row>
    <row r="13" spans="1:2" ht="18" customHeight="1" x14ac:dyDescent="0.3">
      <c r="A13" s="27" t="s">
        <v>231</v>
      </c>
      <c r="B13" s="27">
        <v>3015723775</v>
      </c>
    </row>
    <row r="14" spans="1:2" ht="18" customHeight="1" x14ac:dyDescent="0.3">
      <c r="A14" s="27" t="s">
        <v>47</v>
      </c>
      <c r="B14" s="27">
        <v>20205275</v>
      </c>
    </row>
    <row r="15" spans="1:2" ht="18" customHeight="1" x14ac:dyDescent="0.3">
      <c r="A15" s="27" t="s">
        <v>60</v>
      </c>
      <c r="B15" s="27">
        <v>6469342</v>
      </c>
    </row>
    <row r="16" spans="1:2" ht="18" customHeight="1" x14ac:dyDescent="0.3">
      <c r="A16" s="27" t="s">
        <v>65</v>
      </c>
      <c r="B16" s="27">
        <v>5117826</v>
      </c>
    </row>
    <row r="17" spans="1:2" ht="18" customHeight="1" x14ac:dyDescent="0.3">
      <c r="A17" s="27" t="s">
        <v>163</v>
      </c>
      <c r="B17" s="27">
        <v>154135</v>
      </c>
    </row>
    <row r="18" spans="1:2" ht="18" customHeight="1" x14ac:dyDescent="0.3">
      <c r="A18" s="27" t="s">
        <v>138</v>
      </c>
      <c r="B18" s="27">
        <v>1192600</v>
      </c>
    </row>
    <row r="19" spans="1:2" ht="18" customHeight="1" x14ac:dyDescent="0.3">
      <c r="A19" s="27" t="s">
        <v>35</v>
      </c>
      <c r="B19" s="27">
        <v>85775630</v>
      </c>
    </row>
    <row r="20" spans="1:2" ht="18" customHeight="1" x14ac:dyDescent="0.3">
      <c r="A20" s="27" t="s">
        <v>171</v>
      </c>
      <c r="B20" s="27">
        <v>154177</v>
      </c>
    </row>
    <row r="21" spans="1:2" ht="18" customHeight="1" x14ac:dyDescent="0.3">
      <c r="A21" s="27" t="s">
        <v>85</v>
      </c>
      <c r="B21" s="27">
        <v>3812391</v>
      </c>
    </row>
    <row r="22" spans="1:2" ht="18" customHeight="1" x14ac:dyDescent="0.3">
      <c r="A22" s="27" t="s">
        <v>55</v>
      </c>
      <c r="B22" s="27">
        <v>8862250</v>
      </c>
    </row>
    <row r="23" spans="1:2" ht="18" customHeight="1" x14ac:dyDescent="0.3">
      <c r="A23" s="27" t="s">
        <v>173</v>
      </c>
      <c r="B23" s="27">
        <v>228517</v>
      </c>
    </row>
    <row r="24" spans="1:2" ht="18" customHeight="1" x14ac:dyDescent="0.3">
      <c r="A24" s="27" t="s">
        <v>129</v>
      </c>
      <c r="B24" s="27">
        <v>1087430</v>
      </c>
    </row>
    <row r="25" spans="1:2" ht="18" customHeight="1" x14ac:dyDescent="0.3">
      <c r="A25" s="27" t="s">
        <v>206</v>
      </c>
      <c r="B25" s="27">
        <v>46054</v>
      </c>
    </row>
    <row r="26" spans="1:2" ht="18" customHeight="1" x14ac:dyDescent="0.3">
      <c r="A26" s="27" t="s">
        <v>162</v>
      </c>
      <c r="B26" s="27">
        <v>589482</v>
      </c>
    </row>
    <row r="27" spans="1:2" ht="18" customHeight="1" x14ac:dyDescent="0.3">
      <c r="A27" s="27" t="s">
        <v>87</v>
      </c>
      <c r="B27" s="27">
        <v>5193701</v>
      </c>
    </row>
    <row r="28" spans="1:2" ht="18" customHeight="1" x14ac:dyDescent="0.3">
      <c r="A28" s="27" t="s">
        <v>237</v>
      </c>
      <c r="B28" s="27">
        <v>19109</v>
      </c>
    </row>
    <row r="29" spans="1:2" ht="18" customHeight="1" x14ac:dyDescent="0.3">
      <c r="A29" s="27" t="s">
        <v>118</v>
      </c>
      <c r="B29" s="27">
        <v>833233</v>
      </c>
    </row>
    <row r="30" spans="1:2" ht="18" customHeight="1" x14ac:dyDescent="0.3">
      <c r="A30" s="27" t="s">
        <v>117</v>
      </c>
      <c r="B30" s="27">
        <v>955135</v>
      </c>
    </row>
    <row r="31" spans="1:2" ht="18" customHeight="1" x14ac:dyDescent="0.3">
      <c r="A31" s="27" t="s">
        <v>12</v>
      </c>
      <c r="B31" s="27">
        <v>165080223</v>
      </c>
    </row>
    <row r="32" spans="1:2" ht="18" customHeight="1" x14ac:dyDescent="0.3">
      <c r="A32" s="27" t="s">
        <v>238</v>
      </c>
      <c r="B32" s="27">
        <v>18288</v>
      </c>
    </row>
    <row r="33" spans="1:2" ht="18" customHeight="1" x14ac:dyDescent="0.3">
      <c r="A33" s="27" t="s">
        <v>223</v>
      </c>
      <c r="B33" s="27">
        <v>404707</v>
      </c>
    </row>
    <row r="34" spans="1:2" ht="18" customHeight="1" x14ac:dyDescent="0.3">
      <c r="A34" s="27" t="s">
        <v>71</v>
      </c>
      <c r="B34" s="27">
        <v>1838105</v>
      </c>
    </row>
    <row r="35" spans="1:2" ht="18" customHeight="1" x14ac:dyDescent="0.3">
      <c r="A35" s="27" t="s">
        <v>114</v>
      </c>
      <c r="B35" s="27">
        <v>442769</v>
      </c>
    </row>
    <row r="36" spans="1:2" ht="18" customHeight="1" x14ac:dyDescent="0.3">
      <c r="A36" s="27" t="s">
        <v>152</v>
      </c>
      <c r="B36" s="27">
        <v>2259</v>
      </c>
    </row>
    <row r="37" spans="1:2" ht="18" customHeight="1" x14ac:dyDescent="0.3">
      <c r="A37" s="27" t="s">
        <v>95</v>
      </c>
      <c r="B37" s="27">
        <v>14194474</v>
      </c>
    </row>
    <row r="38" spans="1:2" ht="18" customHeight="1" x14ac:dyDescent="0.3">
      <c r="A38" s="27" t="s">
        <v>83</v>
      </c>
      <c r="B38" s="27">
        <v>792208</v>
      </c>
    </row>
    <row r="39" spans="1:2" ht="18" customHeight="1" x14ac:dyDescent="0.3">
      <c r="A39" s="27" t="s">
        <v>31</v>
      </c>
      <c r="B39" s="27">
        <v>31087130</v>
      </c>
    </row>
    <row r="40" spans="1:2" ht="18" customHeight="1" x14ac:dyDescent="0.3">
      <c r="A40" s="27" t="s">
        <v>164</v>
      </c>
      <c r="B40" s="27">
        <v>299770</v>
      </c>
    </row>
    <row r="41" spans="1:2" ht="18" customHeight="1" x14ac:dyDescent="0.3">
      <c r="A41" s="27" t="s">
        <v>205</v>
      </c>
      <c r="B41" s="27">
        <v>58143</v>
      </c>
    </row>
    <row r="42" spans="1:2" ht="18" customHeight="1" x14ac:dyDescent="0.3">
      <c r="A42" s="27" t="s">
        <v>166</v>
      </c>
      <c r="B42" s="27">
        <v>375096</v>
      </c>
    </row>
    <row r="43" spans="1:2" ht="18" customHeight="1" x14ac:dyDescent="0.3">
      <c r="A43" s="27" t="s">
        <v>123</v>
      </c>
      <c r="B43" s="27">
        <v>198522</v>
      </c>
    </row>
    <row r="44" spans="1:2" ht="18" customHeight="1" x14ac:dyDescent="0.3">
      <c r="A44" s="27" t="s">
        <v>39</v>
      </c>
      <c r="B44" s="27">
        <v>16903669</v>
      </c>
    </row>
    <row r="45" spans="1:2" ht="18" customHeight="1" x14ac:dyDescent="0.3">
      <c r="A45" s="27" t="s">
        <v>4</v>
      </c>
      <c r="B45" s="27">
        <v>1225000000</v>
      </c>
    </row>
    <row r="46" spans="1:2" ht="18" customHeight="1" x14ac:dyDescent="0.3">
      <c r="A46" s="27" t="s">
        <v>26</v>
      </c>
      <c r="B46" s="27">
        <v>39203676</v>
      </c>
    </row>
    <row r="47" spans="1:2" ht="18" customHeight="1" x14ac:dyDescent="0.3">
      <c r="A47" s="27" t="s">
        <v>178</v>
      </c>
      <c r="B47" s="27">
        <v>281946</v>
      </c>
    </row>
    <row r="48" spans="1:2" ht="18" customHeight="1" x14ac:dyDescent="0.3">
      <c r="A48" s="27" t="s">
        <v>239</v>
      </c>
      <c r="B48" s="27">
        <v>550142</v>
      </c>
    </row>
    <row r="49" spans="1:2" ht="18" customHeight="1" x14ac:dyDescent="0.3">
      <c r="A49" s="27" t="s">
        <v>240</v>
      </c>
      <c r="B49" s="27">
        <v>12600</v>
      </c>
    </row>
    <row r="50" spans="1:2" ht="18" customHeight="1" x14ac:dyDescent="0.3">
      <c r="A50" s="27" t="s">
        <v>91</v>
      </c>
      <c r="B50" s="27">
        <v>3904671</v>
      </c>
    </row>
    <row r="51" spans="1:2" ht="18" customHeight="1" x14ac:dyDescent="0.3">
      <c r="A51" s="27" t="s">
        <v>80</v>
      </c>
      <c r="B51" s="27">
        <v>3120320</v>
      </c>
    </row>
    <row r="52" spans="1:2" ht="18" customHeight="1" x14ac:dyDescent="0.3">
      <c r="A52" s="27" t="s">
        <v>94</v>
      </c>
      <c r="B52" s="27">
        <v>2226748</v>
      </c>
    </row>
    <row r="53" spans="1:2" ht="18" customHeight="1" x14ac:dyDescent="0.3">
      <c r="A53" s="27" t="s">
        <v>79</v>
      </c>
      <c r="B53" s="27">
        <v>10212248</v>
      </c>
    </row>
    <row r="54" spans="1:2" ht="18" customHeight="1" x14ac:dyDescent="0.3">
      <c r="A54" s="27" t="s">
        <v>241</v>
      </c>
      <c r="B54" s="27">
        <v>103448</v>
      </c>
    </row>
    <row r="55" spans="1:2" ht="18" customHeight="1" x14ac:dyDescent="0.3">
      <c r="A55" s="27" t="s">
        <v>141</v>
      </c>
      <c r="B55" s="27">
        <v>631421</v>
      </c>
    </row>
    <row r="56" spans="1:2" ht="18" customHeight="1" x14ac:dyDescent="0.3">
      <c r="A56" s="27" t="s">
        <v>45</v>
      </c>
      <c r="B56" s="27">
        <v>6737218</v>
      </c>
    </row>
    <row r="57" spans="1:2" ht="18" customHeight="1" x14ac:dyDescent="0.3">
      <c r="A57" s="27" t="s">
        <v>98</v>
      </c>
      <c r="B57" s="27">
        <v>162994</v>
      </c>
    </row>
    <row r="58" spans="1:2" ht="18" customHeight="1" x14ac:dyDescent="0.3">
      <c r="A58" s="27" t="s">
        <v>82</v>
      </c>
      <c r="B58" s="27">
        <v>4638584</v>
      </c>
    </row>
    <row r="59" spans="1:2" ht="18" customHeight="1" x14ac:dyDescent="0.3">
      <c r="A59" s="27" t="s">
        <v>167</v>
      </c>
      <c r="B59" s="27">
        <v>82858</v>
      </c>
    </row>
    <row r="60" spans="1:2" ht="18" customHeight="1" x14ac:dyDescent="0.3">
      <c r="A60" s="27" t="s">
        <v>212</v>
      </c>
      <c r="B60" s="27">
        <v>29064</v>
      </c>
    </row>
    <row r="61" spans="1:2" ht="18" customHeight="1" x14ac:dyDescent="0.3">
      <c r="A61" s="27" t="s">
        <v>57</v>
      </c>
      <c r="B61" s="27">
        <v>6910029</v>
      </c>
    </row>
    <row r="62" spans="1:2" ht="18" customHeight="1" x14ac:dyDescent="0.3">
      <c r="A62" s="27" t="s">
        <v>64</v>
      </c>
      <c r="B62" s="27">
        <v>13796237</v>
      </c>
    </row>
    <row r="63" spans="1:2" ht="18" customHeight="1" x14ac:dyDescent="0.3">
      <c r="A63" s="27" t="s">
        <v>19</v>
      </c>
      <c r="B63" s="27">
        <v>27979218</v>
      </c>
    </row>
    <row r="64" spans="1:2" ht="18" customHeight="1" x14ac:dyDescent="0.3">
      <c r="A64" s="27" t="s">
        <v>110</v>
      </c>
      <c r="B64" s="27">
        <v>4448067</v>
      </c>
    </row>
    <row r="65" spans="1:2" ht="18" customHeight="1" x14ac:dyDescent="0.3">
      <c r="A65" s="27" t="s">
        <v>142</v>
      </c>
      <c r="B65" s="27">
        <v>247933</v>
      </c>
    </row>
    <row r="66" spans="1:2" ht="18" customHeight="1" x14ac:dyDescent="0.3">
      <c r="A66" s="27" t="s">
        <v>158</v>
      </c>
      <c r="B66" s="27">
        <v>0</v>
      </c>
    </row>
    <row r="67" spans="1:2" ht="18" customHeight="1" x14ac:dyDescent="0.3">
      <c r="A67" s="27" t="s">
        <v>135</v>
      </c>
      <c r="B67" s="27">
        <v>833812</v>
      </c>
    </row>
    <row r="68" spans="1:2" ht="18" customHeight="1" x14ac:dyDescent="0.3">
      <c r="A68" s="27" t="s">
        <v>154</v>
      </c>
      <c r="B68" s="27">
        <v>302675</v>
      </c>
    </row>
    <row r="69" spans="1:2" ht="18" customHeight="1" x14ac:dyDescent="0.3">
      <c r="A69" s="27" t="s">
        <v>53</v>
      </c>
      <c r="B69" s="27">
        <v>8911330</v>
      </c>
    </row>
    <row r="70" spans="1:2" ht="18" customHeight="1" x14ac:dyDescent="0.3">
      <c r="A70" s="27" t="s">
        <v>230</v>
      </c>
      <c r="B70" s="27">
        <v>477339034</v>
      </c>
    </row>
    <row r="71" spans="1:2" ht="18" customHeight="1" x14ac:dyDescent="0.3">
      <c r="A71" s="27" t="s">
        <v>242</v>
      </c>
      <c r="B71" s="27">
        <v>319416196</v>
      </c>
    </row>
    <row r="72" spans="1:2" ht="18" customHeight="1" x14ac:dyDescent="0.3">
      <c r="A72" s="27" t="s">
        <v>243</v>
      </c>
      <c r="B72" s="27">
        <v>40205</v>
      </c>
    </row>
    <row r="73" spans="1:2" ht="18" customHeight="1" x14ac:dyDescent="0.3">
      <c r="A73" s="27" t="s">
        <v>244</v>
      </c>
      <c r="B73" s="27">
        <v>2632</v>
      </c>
    </row>
    <row r="74" spans="1:2" ht="18" customHeight="1" x14ac:dyDescent="0.3">
      <c r="A74" s="27" t="s">
        <v>157</v>
      </c>
      <c r="B74" s="27">
        <v>655857</v>
      </c>
    </row>
    <row r="75" spans="1:2" ht="18" customHeight="1" x14ac:dyDescent="0.3">
      <c r="A75" s="27" t="s">
        <v>54</v>
      </c>
      <c r="B75" s="27">
        <v>4307025</v>
      </c>
    </row>
    <row r="76" spans="1:2" ht="18" customHeight="1" x14ac:dyDescent="0.3">
      <c r="A76" s="27" t="s">
        <v>29</v>
      </c>
      <c r="B76" s="27">
        <v>52222763</v>
      </c>
    </row>
    <row r="77" spans="1:2" ht="18" customHeight="1" x14ac:dyDescent="0.3">
      <c r="A77" s="27" t="s">
        <v>245</v>
      </c>
      <c r="B77" s="27">
        <v>165041</v>
      </c>
    </row>
    <row r="78" spans="1:2" ht="18" customHeight="1" x14ac:dyDescent="0.3">
      <c r="A78" s="27" t="s">
        <v>112</v>
      </c>
      <c r="B78" s="27">
        <v>186639</v>
      </c>
    </row>
    <row r="79" spans="1:2" ht="18" customHeight="1" x14ac:dyDescent="0.3">
      <c r="A79" s="27" t="s">
        <v>174</v>
      </c>
      <c r="B79" s="27">
        <v>239974</v>
      </c>
    </row>
    <row r="80" spans="1:2" ht="18" customHeight="1" x14ac:dyDescent="0.3">
      <c r="A80" s="27" t="s">
        <v>116</v>
      </c>
      <c r="B80" s="27">
        <v>1257362</v>
      </c>
    </row>
    <row r="81" spans="1:2" ht="18" customHeight="1" x14ac:dyDescent="0.3">
      <c r="A81" s="27" t="s">
        <v>40</v>
      </c>
      <c r="B81" s="27">
        <v>60323094</v>
      </c>
    </row>
    <row r="82" spans="1:2" ht="18" customHeight="1" x14ac:dyDescent="0.3">
      <c r="A82" s="27" t="s">
        <v>81</v>
      </c>
      <c r="B82" s="27">
        <v>2651463</v>
      </c>
    </row>
    <row r="83" spans="1:2" ht="18" customHeight="1" x14ac:dyDescent="0.3">
      <c r="A83" s="27" t="s">
        <v>203</v>
      </c>
      <c r="B83" s="27">
        <v>41025</v>
      </c>
    </row>
    <row r="84" spans="1:2" ht="18" customHeight="1" x14ac:dyDescent="0.3">
      <c r="A84" s="27" t="s">
        <v>70</v>
      </c>
      <c r="B84" s="27">
        <v>7225914</v>
      </c>
    </row>
    <row r="85" spans="1:2" ht="18" customHeight="1" x14ac:dyDescent="0.3">
      <c r="A85" s="27" t="s">
        <v>217</v>
      </c>
      <c r="B85" s="27">
        <v>40351</v>
      </c>
    </row>
    <row r="86" spans="1:2" ht="18" customHeight="1" x14ac:dyDescent="0.3">
      <c r="A86" s="27" t="s">
        <v>176</v>
      </c>
      <c r="B86" s="27">
        <v>40561</v>
      </c>
    </row>
    <row r="87" spans="1:2" ht="18" customHeight="1" x14ac:dyDescent="0.3">
      <c r="A87" s="27" t="s">
        <v>77</v>
      </c>
      <c r="B87" s="27">
        <v>6233673</v>
      </c>
    </row>
    <row r="88" spans="1:2" ht="18" customHeight="1" x14ac:dyDescent="0.3">
      <c r="A88" s="27" t="s">
        <v>207</v>
      </c>
      <c r="B88" s="27">
        <v>32969</v>
      </c>
    </row>
    <row r="89" spans="1:2" ht="18" customHeight="1" x14ac:dyDescent="0.3">
      <c r="A89" s="27" t="s">
        <v>145</v>
      </c>
      <c r="B89" s="27">
        <v>1680365</v>
      </c>
    </row>
    <row r="90" spans="1:2" ht="18" customHeight="1" x14ac:dyDescent="0.3">
      <c r="A90" s="27" t="s">
        <v>170</v>
      </c>
      <c r="B90" s="27">
        <v>368424</v>
      </c>
    </row>
    <row r="91" spans="1:2" ht="18" customHeight="1" x14ac:dyDescent="0.3">
      <c r="A91" s="27" t="s">
        <v>159</v>
      </c>
      <c r="B91" s="27">
        <v>404122</v>
      </c>
    </row>
    <row r="92" spans="1:2" ht="18" customHeight="1" x14ac:dyDescent="0.3">
      <c r="A92" s="27" t="s">
        <v>151</v>
      </c>
      <c r="B92" s="27">
        <v>118222</v>
      </c>
    </row>
    <row r="93" spans="1:2" ht="18" customHeight="1" x14ac:dyDescent="0.3">
      <c r="A93" s="27" t="s">
        <v>246</v>
      </c>
      <c r="B93" s="27">
        <v>910774961</v>
      </c>
    </row>
    <row r="94" spans="1:2" ht="18" customHeight="1" x14ac:dyDescent="0.3">
      <c r="A94" s="27" t="s">
        <v>111</v>
      </c>
      <c r="B94" s="27">
        <v>4927085</v>
      </c>
    </row>
    <row r="95" spans="1:2" ht="18" customHeight="1" x14ac:dyDescent="0.3">
      <c r="A95" s="27" t="s">
        <v>196</v>
      </c>
      <c r="B95" s="27">
        <v>4806937</v>
      </c>
    </row>
    <row r="96" spans="1:2" ht="18" customHeight="1" x14ac:dyDescent="0.3">
      <c r="A96" s="27" t="s">
        <v>50</v>
      </c>
      <c r="B96" s="27">
        <v>6176567</v>
      </c>
    </row>
    <row r="97" spans="1:2" ht="18" customHeight="1" x14ac:dyDescent="0.3">
      <c r="A97" s="27" t="s">
        <v>172</v>
      </c>
      <c r="B97" s="27">
        <v>286650</v>
      </c>
    </row>
    <row r="98" spans="1:2" ht="18" customHeight="1" x14ac:dyDescent="0.3">
      <c r="A98" s="27" t="s">
        <v>9</v>
      </c>
      <c r="B98" s="27">
        <v>815387998</v>
      </c>
    </row>
    <row r="99" spans="1:2" ht="18" customHeight="1" x14ac:dyDescent="0.3">
      <c r="A99" s="27" t="s">
        <v>13</v>
      </c>
      <c r="B99" s="27">
        <v>146489638</v>
      </c>
    </row>
    <row r="100" spans="1:2" ht="18" customHeight="1" x14ac:dyDescent="0.3">
      <c r="A100" s="27" t="s">
        <v>263</v>
      </c>
      <c r="B100" s="27">
        <v>0</v>
      </c>
    </row>
    <row r="101" spans="1:2" ht="18" customHeight="1" x14ac:dyDescent="0.3">
      <c r="A101" s="27" t="s">
        <v>17</v>
      </c>
      <c r="B101" s="27">
        <v>58094169</v>
      </c>
    </row>
    <row r="102" spans="1:2" ht="18" customHeight="1" x14ac:dyDescent="0.3">
      <c r="A102" s="27" t="s">
        <v>36</v>
      </c>
      <c r="B102" s="27">
        <v>7880958</v>
      </c>
    </row>
    <row r="103" spans="1:2" ht="18" customHeight="1" x14ac:dyDescent="0.3">
      <c r="A103" s="27" t="s">
        <v>139</v>
      </c>
      <c r="B103" s="27">
        <v>3871391</v>
      </c>
    </row>
    <row r="104" spans="1:2" ht="18" customHeight="1" x14ac:dyDescent="0.3">
      <c r="A104" s="27" t="s">
        <v>204</v>
      </c>
      <c r="B104" s="27">
        <v>68512</v>
      </c>
    </row>
    <row r="105" spans="1:2" ht="18" customHeight="1" x14ac:dyDescent="0.3">
      <c r="A105" s="27" t="s">
        <v>105</v>
      </c>
      <c r="B105" s="27">
        <v>6400940</v>
      </c>
    </row>
    <row r="106" spans="1:2" ht="18" customHeight="1" x14ac:dyDescent="0.3">
      <c r="A106" s="27" t="s">
        <v>23</v>
      </c>
      <c r="B106" s="27">
        <v>47608661</v>
      </c>
    </row>
    <row r="107" spans="1:2" ht="18" customHeight="1" x14ac:dyDescent="0.3">
      <c r="A107" s="27" t="s">
        <v>134</v>
      </c>
      <c r="B107" s="27">
        <v>694626</v>
      </c>
    </row>
    <row r="108" spans="1:2" ht="18" customHeight="1" x14ac:dyDescent="0.3">
      <c r="A108" s="27" t="s">
        <v>14</v>
      </c>
      <c r="B108" s="27">
        <v>100036244</v>
      </c>
    </row>
    <row r="109" spans="1:2" ht="18" customHeight="1" x14ac:dyDescent="0.3">
      <c r="A109" s="27" t="s">
        <v>202</v>
      </c>
      <c r="B109" s="27">
        <v>80282</v>
      </c>
    </row>
    <row r="110" spans="1:2" ht="18" customHeight="1" x14ac:dyDescent="0.3">
      <c r="A110" s="27" t="s">
        <v>99</v>
      </c>
      <c r="B110" s="27">
        <v>4220599</v>
      </c>
    </row>
    <row r="111" spans="1:2" ht="18" customHeight="1" x14ac:dyDescent="0.3">
      <c r="A111" s="27" t="s">
        <v>44</v>
      </c>
      <c r="B111" s="27">
        <v>8846068</v>
      </c>
    </row>
    <row r="112" spans="1:2" ht="18" customHeight="1" x14ac:dyDescent="0.3">
      <c r="A112" s="27" t="s">
        <v>56</v>
      </c>
      <c r="B112" s="27">
        <v>5419540</v>
      </c>
    </row>
    <row r="113" spans="1:2" ht="18" customHeight="1" x14ac:dyDescent="0.3">
      <c r="A113" s="27" t="s">
        <v>184</v>
      </c>
      <c r="B113" s="27">
        <v>59492</v>
      </c>
    </row>
    <row r="114" spans="1:2" ht="18" customHeight="1" x14ac:dyDescent="0.3">
      <c r="A114" s="27" t="s">
        <v>216</v>
      </c>
      <c r="B114" s="27">
        <v>864550</v>
      </c>
    </row>
    <row r="115" spans="1:2" ht="18" customHeight="1" x14ac:dyDescent="0.3">
      <c r="A115" s="27" t="s">
        <v>88</v>
      </c>
      <c r="B115" s="27">
        <v>3314143</v>
      </c>
    </row>
    <row r="116" spans="1:2" ht="18" customHeight="1" x14ac:dyDescent="0.3">
      <c r="A116" s="27" t="s">
        <v>143</v>
      </c>
      <c r="B116" s="27">
        <v>1160863</v>
      </c>
    </row>
    <row r="117" spans="1:2" ht="18" customHeight="1" x14ac:dyDescent="0.3">
      <c r="A117" s="27" t="s">
        <v>107</v>
      </c>
      <c r="B117" s="27">
        <v>3744740</v>
      </c>
    </row>
    <row r="118" spans="1:2" ht="18" customHeight="1" x14ac:dyDescent="0.3">
      <c r="A118" s="27" t="s">
        <v>109</v>
      </c>
      <c r="B118" s="27">
        <v>1291259</v>
      </c>
    </row>
    <row r="119" spans="1:2" ht="18" customHeight="1" x14ac:dyDescent="0.3">
      <c r="A119" s="27" t="s">
        <v>74</v>
      </c>
      <c r="B119" s="27">
        <v>2050765</v>
      </c>
    </row>
    <row r="120" spans="1:2" ht="18" customHeight="1" x14ac:dyDescent="0.3">
      <c r="A120" s="27" t="s">
        <v>169</v>
      </c>
      <c r="B120" s="27">
        <v>626669</v>
      </c>
    </row>
    <row r="121" spans="1:2" ht="18" customHeight="1" x14ac:dyDescent="0.3">
      <c r="A121" s="27" t="s">
        <v>175</v>
      </c>
      <c r="B121" s="27">
        <v>506647</v>
      </c>
    </row>
    <row r="122" spans="1:2" ht="18" customHeight="1" x14ac:dyDescent="0.3">
      <c r="A122" s="27" t="s">
        <v>148</v>
      </c>
      <c r="B122" s="27">
        <v>1759338</v>
      </c>
    </row>
    <row r="123" spans="1:2" ht="18" customHeight="1" x14ac:dyDescent="0.3">
      <c r="A123" s="27" t="s">
        <v>188</v>
      </c>
      <c r="B123" s="27">
        <v>25871</v>
      </c>
    </row>
    <row r="124" spans="1:2" ht="18" customHeight="1" x14ac:dyDescent="0.3">
      <c r="A124" s="27" t="s">
        <v>93</v>
      </c>
      <c r="B124" s="27">
        <v>1889820</v>
      </c>
    </row>
    <row r="125" spans="1:2" ht="18" customHeight="1" x14ac:dyDescent="0.3">
      <c r="A125" s="27" t="s">
        <v>247</v>
      </c>
      <c r="B125" s="27">
        <v>47508960</v>
      </c>
    </row>
    <row r="126" spans="1:2" ht="18" customHeight="1" x14ac:dyDescent="0.3">
      <c r="A126" s="27" t="s">
        <v>248</v>
      </c>
      <c r="B126" s="27">
        <v>1532542763</v>
      </c>
    </row>
    <row r="127" spans="1:2" ht="18" customHeight="1" x14ac:dyDescent="0.3">
      <c r="A127" s="27" t="s">
        <v>168</v>
      </c>
      <c r="B127" s="27">
        <v>449972</v>
      </c>
    </row>
    <row r="128" spans="1:2" ht="18" customHeight="1" x14ac:dyDescent="0.3">
      <c r="A128" s="27" t="s">
        <v>201</v>
      </c>
      <c r="B128" s="27">
        <v>488314</v>
      </c>
    </row>
    <row r="129" spans="1:2" ht="18" customHeight="1" x14ac:dyDescent="0.3">
      <c r="A129" s="27" t="s">
        <v>126</v>
      </c>
      <c r="B129" s="27">
        <v>589003</v>
      </c>
    </row>
    <row r="130" spans="1:2" ht="18" customHeight="1" x14ac:dyDescent="0.3">
      <c r="A130" s="27" t="s">
        <v>146</v>
      </c>
      <c r="B130" s="27">
        <v>1218720</v>
      </c>
    </row>
    <row r="131" spans="1:2" ht="18" customHeight="1" x14ac:dyDescent="0.3">
      <c r="A131" s="27" t="s">
        <v>20</v>
      </c>
      <c r="B131" s="27">
        <v>25865614</v>
      </c>
    </row>
    <row r="132" spans="1:2" ht="18" customHeight="1" x14ac:dyDescent="0.3">
      <c r="A132" s="27" t="s">
        <v>161</v>
      </c>
      <c r="B132" s="27">
        <v>396066</v>
      </c>
    </row>
    <row r="133" spans="1:2" ht="18" customHeight="1" x14ac:dyDescent="0.3">
      <c r="A133" s="27" t="s">
        <v>113</v>
      </c>
      <c r="B133" s="27">
        <v>822145</v>
      </c>
    </row>
    <row r="134" spans="1:2" ht="18" customHeight="1" x14ac:dyDescent="0.3">
      <c r="A134" s="27" t="s">
        <v>160</v>
      </c>
      <c r="B134" s="27">
        <v>436791</v>
      </c>
    </row>
    <row r="135" spans="1:2" ht="18" customHeight="1" x14ac:dyDescent="0.3">
      <c r="A135" s="27" t="s">
        <v>211</v>
      </c>
      <c r="B135" s="27">
        <v>0</v>
      </c>
    </row>
    <row r="136" spans="1:2" ht="18" customHeight="1" x14ac:dyDescent="0.3">
      <c r="A136" s="27" t="s">
        <v>144</v>
      </c>
      <c r="B136" s="27">
        <v>1097581</v>
      </c>
    </row>
    <row r="137" spans="1:2" ht="18" customHeight="1" x14ac:dyDescent="0.3">
      <c r="A137" s="27" t="s">
        <v>131</v>
      </c>
      <c r="B137" s="27">
        <v>916524</v>
      </c>
    </row>
    <row r="138" spans="1:2" ht="18" customHeight="1" x14ac:dyDescent="0.3">
      <c r="A138" s="27" t="s">
        <v>15</v>
      </c>
      <c r="B138" s="27">
        <v>80191983</v>
      </c>
    </row>
    <row r="139" spans="1:2" ht="18" customHeight="1" x14ac:dyDescent="0.3">
      <c r="A139" s="27" t="s">
        <v>264</v>
      </c>
      <c r="B139" s="27">
        <v>0</v>
      </c>
    </row>
    <row r="140" spans="1:2" ht="18" customHeight="1" x14ac:dyDescent="0.3">
      <c r="A140" s="27" t="s">
        <v>153</v>
      </c>
      <c r="B140" s="27">
        <v>956010</v>
      </c>
    </row>
    <row r="141" spans="1:2" ht="18" customHeight="1" x14ac:dyDescent="0.3">
      <c r="A141" s="27" t="s">
        <v>189</v>
      </c>
      <c r="B141" s="27">
        <v>26672</v>
      </c>
    </row>
    <row r="142" spans="1:2" ht="18" customHeight="1" x14ac:dyDescent="0.3">
      <c r="A142" s="27" t="s">
        <v>125</v>
      </c>
      <c r="B142" s="27">
        <v>2262711</v>
      </c>
    </row>
    <row r="143" spans="1:2" ht="18" customHeight="1" x14ac:dyDescent="0.3">
      <c r="A143" s="27" t="s">
        <v>149</v>
      </c>
      <c r="B143" s="27">
        <v>279631</v>
      </c>
    </row>
    <row r="144" spans="1:2" ht="18" customHeight="1" x14ac:dyDescent="0.3">
      <c r="A144" s="27" t="s">
        <v>224</v>
      </c>
      <c r="B144" s="27">
        <v>1531</v>
      </c>
    </row>
    <row r="145" spans="1:2" ht="18" customHeight="1" x14ac:dyDescent="0.3">
      <c r="A145" s="27" t="s">
        <v>46</v>
      </c>
      <c r="B145" s="27">
        <v>24547579</v>
      </c>
    </row>
    <row r="146" spans="1:2" ht="18" customHeight="1" x14ac:dyDescent="0.3">
      <c r="A146" s="27" t="s">
        <v>122</v>
      </c>
      <c r="B146" s="27">
        <v>6801754</v>
      </c>
    </row>
    <row r="147" spans="1:2" ht="18" customHeight="1" x14ac:dyDescent="0.3">
      <c r="A147" s="27" t="s">
        <v>48</v>
      </c>
      <c r="B147" s="27">
        <v>16849172</v>
      </c>
    </row>
    <row r="148" spans="1:2" ht="18" customHeight="1" x14ac:dyDescent="0.3">
      <c r="A148" s="27" t="s">
        <v>136</v>
      </c>
      <c r="B148" s="27">
        <v>378182</v>
      </c>
    </row>
    <row r="149" spans="1:2" ht="18" customHeight="1" x14ac:dyDescent="0.3">
      <c r="A149" s="27" t="s">
        <v>249</v>
      </c>
      <c r="B149" s="27">
        <v>7612</v>
      </c>
    </row>
    <row r="150" spans="1:2" ht="18" customHeight="1" x14ac:dyDescent="0.3">
      <c r="A150" s="27" t="s">
        <v>89</v>
      </c>
      <c r="B150" s="27">
        <v>10431659</v>
      </c>
    </row>
    <row r="151" spans="1:2" ht="18" customHeight="1" x14ac:dyDescent="0.3">
      <c r="A151" s="27" t="s">
        <v>27</v>
      </c>
      <c r="B151" s="27">
        <v>13274722</v>
      </c>
    </row>
    <row r="152" spans="1:2" ht="18" customHeight="1" x14ac:dyDescent="0.3">
      <c r="A152" s="27" t="s">
        <v>250</v>
      </c>
      <c r="B152" s="27">
        <v>181108</v>
      </c>
    </row>
    <row r="153" spans="1:2" ht="18" customHeight="1" x14ac:dyDescent="0.3">
      <c r="A153" s="27" t="s">
        <v>103</v>
      </c>
      <c r="B153" s="27">
        <v>3948761</v>
      </c>
    </row>
    <row r="154" spans="1:2" ht="18" customHeight="1" x14ac:dyDescent="0.3">
      <c r="A154" s="27" t="s">
        <v>127</v>
      </c>
      <c r="B154" s="27">
        <v>4402422</v>
      </c>
    </row>
    <row r="155" spans="1:2" ht="18" customHeight="1" x14ac:dyDescent="0.3">
      <c r="A155" s="27" t="s">
        <v>190</v>
      </c>
      <c r="B155" s="27">
        <v>507223</v>
      </c>
    </row>
    <row r="156" spans="1:2" ht="18" customHeight="1" x14ac:dyDescent="0.3">
      <c r="A156" s="27" t="s">
        <v>21</v>
      </c>
      <c r="B156" s="27">
        <v>7350443</v>
      </c>
    </row>
    <row r="157" spans="1:2" ht="18" customHeight="1" x14ac:dyDescent="0.3">
      <c r="A157" s="27" t="s">
        <v>251</v>
      </c>
      <c r="B157" s="27">
        <v>1202</v>
      </c>
    </row>
    <row r="158" spans="1:2" ht="18" customHeight="1" x14ac:dyDescent="0.3">
      <c r="A158" s="27" t="s">
        <v>233</v>
      </c>
      <c r="B158" s="27">
        <v>396743350</v>
      </c>
    </row>
    <row r="159" spans="1:2" ht="18" customHeight="1" x14ac:dyDescent="0.3">
      <c r="A159" s="27" t="s">
        <v>128</v>
      </c>
      <c r="B159" s="27">
        <v>885888</v>
      </c>
    </row>
    <row r="160" spans="1:2" ht="18" customHeight="1" x14ac:dyDescent="0.3">
      <c r="A160" s="27" t="s">
        <v>199</v>
      </c>
      <c r="B160" s="27">
        <v>284357</v>
      </c>
    </row>
    <row r="161" spans="1:2" ht="18" customHeight="1" x14ac:dyDescent="0.3">
      <c r="A161" s="27" t="s">
        <v>76</v>
      </c>
      <c r="B161" s="27">
        <v>4255967</v>
      </c>
    </row>
    <row r="162" spans="1:2" ht="18" customHeight="1" x14ac:dyDescent="0.3">
      <c r="A162" s="27" t="s">
        <v>252</v>
      </c>
      <c r="B162" s="27">
        <v>25990398</v>
      </c>
    </row>
    <row r="163" spans="1:2" ht="18" customHeight="1" x14ac:dyDescent="0.3">
      <c r="A163" s="27" t="s">
        <v>75</v>
      </c>
      <c r="B163" s="27">
        <v>3310409</v>
      </c>
    </row>
    <row r="164" spans="1:2" ht="18" customHeight="1" x14ac:dyDescent="0.3">
      <c r="A164" s="27" t="s">
        <v>16</v>
      </c>
      <c r="B164" s="27">
        <v>84243233</v>
      </c>
    </row>
    <row r="165" spans="1:2" ht="18" customHeight="1" x14ac:dyDescent="0.3">
      <c r="A165" s="27" t="s">
        <v>222</v>
      </c>
      <c r="B165" s="27">
        <v>0</v>
      </c>
    </row>
    <row r="166" spans="1:2" ht="18" customHeight="1" x14ac:dyDescent="0.3">
      <c r="A166" s="27" t="s">
        <v>198</v>
      </c>
      <c r="B166" s="27">
        <v>1986530</v>
      </c>
    </row>
    <row r="167" spans="1:2" ht="18" customHeight="1" x14ac:dyDescent="0.3">
      <c r="A167" s="27" t="s">
        <v>90</v>
      </c>
      <c r="B167" s="27">
        <v>3015642</v>
      </c>
    </row>
    <row r="168" spans="1:2" ht="18" customHeight="1" x14ac:dyDescent="0.3">
      <c r="A168" s="27" t="s">
        <v>132</v>
      </c>
      <c r="B168" s="27">
        <v>269366</v>
      </c>
    </row>
    <row r="169" spans="1:2" ht="18" customHeight="1" x14ac:dyDescent="0.3">
      <c r="A169" s="27" t="s">
        <v>100</v>
      </c>
      <c r="B169" s="27">
        <v>3414571</v>
      </c>
    </row>
    <row r="170" spans="1:2" ht="18" customHeight="1" x14ac:dyDescent="0.3">
      <c r="A170" s="27" t="s">
        <v>43</v>
      </c>
      <c r="B170" s="27">
        <v>22946103</v>
      </c>
    </row>
    <row r="171" spans="1:2" ht="18" customHeight="1" x14ac:dyDescent="0.3">
      <c r="A171" s="27" t="s">
        <v>22</v>
      </c>
      <c r="B171" s="27">
        <v>40517967</v>
      </c>
    </row>
    <row r="172" spans="1:2" ht="18" customHeight="1" x14ac:dyDescent="0.3">
      <c r="A172" s="27" t="s">
        <v>253</v>
      </c>
      <c r="B172" s="27">
        <v>47</v>
      </c>
    </row>
    <row r="173" spans="1:2" ht="18" customHeight="1" x14ac:dyDescent="0.3">
      <c r="A173" s="27" t="s">
        <v>34</v>
      </c>
      <c r="B173" s="27">
        <v>21171467</v>
      </c>
    </row>
    <row r="174" spans="1:2" ht="18" customHeight="1" x14ac:dyDescent="0.3">
      <c r="A174" s="27" t="s">
        <v>58</v>
      </c>
      <c r="B174" s="27">
        <v>9083253</v>
      </c>
    </row>
    <row r="175" spans="1:2" ht="18" customHeight="1" x14ac:dyDescent="0.3">
      <c r="A175" s="27" t="s">
        <v>84</v>
      </c>
      <c r="B175" s="27">
        <v>2360308</v>
      </c>
    </row>
    <row r="176" spans="1:2" ht="18" customHeight="1" x14ac:dyDescent="0.3">
      <c r="A176" s="27" t="s">
        <v>37</v>
      </c>
      <c r="B176" s="27">
        <v>7830179</v>
      </c>
    </row>
    <row r="177" spans="1:2" ht="18" customHeight="1" x14ac:dyDescent="0.3">
      <c r="A177" s="27" t="s">
        <v>11</v>
      </c>
      <c r="B177" s="27">
        <v>69738785</v>
      </c>
    </row>
    <row r="178" spans="1:2" ht="18" customHeight="1" x14ac:dyDescent="0.3">
      <c r="A178" s="27" t="s">
        <v>120</v>
      </c>
      <c r="B178" s="27">
        <v>6388237</v>
      </c>
    </row>
    <row r="179" spans="1:2" ht="18" customHeight="1" x14ac:dyDescent="0.3">
      <c r="A179" s="27" t="s">
        <v>254</v>
      </c>
      <c r="B179" s="27">
        <v>4361</v>
      </c>
    </row>
    <row r="180" spans="1:2" ht="18" customHeight="1" x14ac:dyDescent="0.3">
      <c r="A180" s="27" t="s">
        <v>191</v>
      </c>
      <c r="B180" s="27">
        <v>27358</v>
      </c>
    </row>
    <row r="181" spans="1:2" ht="18" customHeight="1" x14ac:dyDescent="0.3">
      <c r="A181" s="27" t="s">
        <v>179</v>
      </c>
      <c r="B181" s="27">
        <v>55063</v>
      </c>
    </row>
    <row r="182" spans="1:2" ht="18" customHeight="1" x14ac:dyDescent="0.3">
      <c r="A182" s="27" t="s">
        <v>181</v>
      </c>
      <c r="B182" s="27">
        <v>31993</v>
      </c>
    </row>
    <row r="183" spans="1:2" ht="18" customHeight="1" x14ac:dyDescent="0.3">
      <c r="A183" s="27" t="s">
        <v>180</v>
      </c>
      <c r="B183" s="27">
        <v>139865</v>
      </c>
    </row>
    <row r="184" spans="1:2" ht="18" customHeight="1" x14ac:dyDescent="0.3">
      <c r="A184" s="27" t="s">
        <v>192</v>
      </c>
      <c r="B184" s="27">
        <v>24922</v>
      </c>
    </row>
    <row r="185" spans="1:2" ht="18" customHeight="1" x14ac:dyDescent="0.3">
      <c r="A185" s="27" t="s">
        <v>182</v>
      </c>
      <c r="B185" s="27">
        <v>85356</v>
      </c>
    </row>
    <row r="186" spans="1:2" ht="18" customHeight="1" x14ac:dyDescent="0.3">
      <c r="A186" s="27" t="s">
        <v>25</v>
      </c>
      <c r="B186" s="27">
        <v>24766927</v>
      </c>
    </row>
    <row r="187" spans="1:2" ht="18" customHeight="1" x14ac:dyDescent="0.3">
      <c r="A187" s="27" t="s">
        <v>108</v>
      </c>
      <c r="B187" s="27">
        <v>1334702</v>
      </c>
    </row>
    <row r="188" spans="1:2" ht="18" customHeight="1" x14ac:dyDescent="0.3">
      <c r="A188" s="27" t="s">
        <v>97</v>
      </c>
      <c r="B188" s="27">
        <v>3284917</v>
      </c>
    </row>
    <row r="189" spans="1:2" ht="18" customHeight="1" x14ac:dyDescent="0.3">
      <c r="A189" s="27" t="s">
        <v>193</v>
      </c>
      <c r="B189" s="27">
        <v>81937</v>
      </c>
    </row>
    <row r="190" spans="1:2" ht="18" customHeight="1" x14ac:dyDescent="0.3">
      <c r="A190" s="27" t="s">
        <v>155</v>
      </c>
      <c r="B190" s="27">
        <v>747044</v>
      </c>
    </row>
    <row r="191" spans="1:2" ht="18" customHeight="1" x14ac:dyDescent="0.3">
      <c r="A191" s="27" t="s">
        <v>51</v>
      </c>
      <c r="B191" s="27">
        <v>4744632</v>
      </c>
    </row>
    <row r="192" spans="1:2" ht="18" customHeight="1" x14ac:dyDescent="0.3">
      <c r="A192" s="27" t="s">
        <v>255</v>
      </c>
      <c r="B192" s="27">
        <v>26935</v>
      </c>
    </row>
    <row r="193" spans="1:2" ht="18" customHeight="1" x14ac:dyDescent="0.3">
      <c r="A193" s="27" t="s">
        <v>67</v>
      </c>
      <c r="B193" s="27">
        <v>2677886</v>
      </c>
    </row>
    <row r="194" spans="1:2" ht="18" customHeight="1" x14ac:dyDescent="0.3">
      <c r="A194" s="27" t="s">
        <v>104</v>
      </c>
      <c r="B194" s="27">
        <v>1238292</v>
      </c>
    </row>
    <row r="195" spans="1:2" ht="18" customHeight="1" x14ac:dyDescent="0.3">
      <c r="A195" s="27" t="s">
        <v>177</v>
      </c>
      <c r="B195" s="27">
        <v>161521</v>
      </c>
    </row>
    <row r="196" spans="1:2" ht="18" customHeight="1" x14ac:dyDescent="0.3">
      <c r="A196" s="27" t="s">
        <v>165</v>
      </c>
      <c r="B196" s="27">
        <v>892093</v>
      </c>
    </row>
    <row r="197" spans="1:2" ht="18" customHeight="1" x14ac:dyDescent="0.3">
      <c r="A197" s="27" t="s">
        <v>41</v>
      </c>
      <c r="B197" s="27">
        <v>18344024</v>
      </c>
    </row>
    <row r="198" spans="1:2" ht="18" customHeight="1" x14ac:dyDescent="0.3">
      <c r="A198" s="27" t="s">
        <v>234</v>
      </c>
      <c r="B198" s="27">
        <v>323672719</v>
      </c>
    </row>
    <row r="199" spans="1:2" ht="18" customHeight="1" x14ac:dyDescent="0.3">
      <c r="A199" s="27" t="s">
        <v>28</v>
      </c>
      <c r="B199" s="27">
        <v>42928345</v>
      </c>
    </row>
    <row r="200" spans="1:2" ht="18" customHeight="1" x14ac:dyDescent="0.3">
      <c r="A200" s="27" t="s">
        <v>225</v>
      </c>
      <c r="B200" s="27">
        <v>219733</v>
      </c>
    </row>
    <row r="201" spans="1:2" ht="18" customHeight="1" x14ac:dyDescent="0.3">
      <c r="A201" s="27" t="s">
        <v>42</v>
      </c>
      <c r="B201" s="27">
        <v>38488342</v>
      </c>
    </row>
    <row r="202" spans="1:2" ht="18" customHeight="1" x14ac:dyDescent="0.3">
      <c r="A202" s="27" t="s">
        <v>52</v>
      </c>
      <c r="B202" s="27">
        <v>15952312</v>
      </c>
    </row>
    <row r="203" spans="1:2" ht="18" customHeight="1" x14ac:dyDescent="0.3">
      <c r="A203" s="27" t="s">
        <v>59</v>
      </c>
      <c r="B203" s="27">
        <v>2782463</v>
      </c>
    </row>
    <row r="204" spans="1:2" ht="18" customHeight="1" x14ac:dyDescent="0.3">
      <c r="A204" s="27" t="s">
        <v>156</v>
      </c>
      <c r="B204" s="27">
        <v>259712</v>
      </c>
    </row>
    <row r="205" spans="1:2" ht="18" customHeight="1" x14ac:dyDescent="0.3">
      <c r="A205" s="27" t="s">
        <v>66</v>
      </c>
      <c r="B205" s="27">
        <v>7662893</v>
      </c>
    </row>
    <row r="206" spans="1:2" ht="18" customHeight="1" x14ac:dyDescent="0.3">
      <c r="A206" s="27" t="s">
        <v>68</v>
      </c>
      <c r="B206" s="27">
        <v>5899051</v>
      </c>
    </row>
    <row r="207" spans="1:2" ht="18" customHeight="1" x14ac:dyDescent="0.3">
      <c r="A207" s="27" t="s">
        <v>101</v>
      </c>
      <c r="B207" s="27">
        <v>890837</v>
      </c>
    </row>
    <row r="208" spans="1:2" ht="18" customHeight="1" x14ac:dyDescent="0.3">
      <c r="A208" s="27" t="s">
        <v>32</v>
      </c>
      <c r="B208" s="27">
        <v>18436686</v>
      </c>
    </row>
    <row r="209" spans="1:2" ht="18" customHeight="1" x14ac:dyDescent="0.3">
      <c r="A209" s="27" t="s">
        <v>130</v>
      </c>
      <c r="B209" s="27">
        <v>3118206</v>
      </c>
    </row>
    <row r="210" spans="1:2" ht="18" customHeight="1" x14ac:dyDescent="0.3">
      <c r="A210" s="27" t="s">
        <v>78</v>
      </c>
      <c r="B210" s="27">
        <v>1592897</v>
      </c>
    </row>
    <row r="211" spans="1:2" ht="18" customHeight="1" x14ac:dyDescent="0.3">
      <c r="A211" s="27" t="s">
        <v>18</v>
      </c>
      <c r="B211" s="27">
        <v>49859697</v>
      </c>
    </row>
    <row r="212" spans="1:2" ht="18" customHeight="1" x14ac:dyDescent="0.3">
      <c r="A212" s="27" t="s">
        <v>256</v>
      </c>
      <c r="B212" s="27">
        <v>652294</v>
      </c>
    </row>
    <row r="213" spans="1:2" ht="18" customHeight="1" x14ac:dyDescent="0.3">
      <c r="A213" s="27" t="s">
        <v>147</v>
      </c>
      <c r="B213" s="27">
        <v>1281856</v>
      </c>
    </row>
    <row r="214" spans="1:2" ht="18" customHeight="1" x14ac:dyDescent="0.3">
      <c r="A214" s="27" t="s">
        <v>257</v>
      </c>
      <c r="B214" s="27">
        <v>968</v>
      </c>
    </row>
    <row r="215" spans="1:2" ht="18" customHeight="1" x14ac:dyDescent="0.3">
      <c r="A215" s="27" t="s">
        <v>183</v>
      </c>
      <c r="B215" s="27">
        <v>73296</v>
      </c>
    </row>
    <row r="216" spans="1:2" ht="18" customHeight="1" x14ac:dyDescent="0.3">
      <c r="A216" s="27" t="s">
        <v>140</v>
      </c>
      <c r="B216" s="27">
        <v>698473</v>
      </c>
    </row>
    <row r="217" spans="1:2" ht="18" customHeight="1" x14ac:dyDescent="0.3">
      <c r="A217" s="27" t="s">
        <v>92</v>
      </c>
      <c r="B217" s="27">
        <v>6257611</v>
      </c>
    </row>
    <row r="218" spans="1:2" ht="18" customHeight="1" x14ac:dyDescent="0.3">
      <c r="A218" s="27" t="s">
        <v>24</v>
      </c>
      <c r="B218" s="27">
        <v>56507792</v>
      </c>
    </row>
    <row r="219" spans="1:2" ht="18" customHeight="1" x14ac:dyDescent="0.3">
      <c r="A219" s="27" t="s">
        <v>86</v>
      </c>
      <c r="B219" s="27">
        <v>4374694</v>
      </c>
    </row>
    <row r="220" spans="1:2" ht="18" customHeight="1" x14ac:dyDescent="0.3">
      <c r="A220" s="27" t="s">
        <v>210</v>
      </c>
      <c r="B220" s="27">
        <v>29210</v>
      </c>
    </row>
    <row r="221" spans="1:2" ht="18" customHeight="1" x14ac:dyDescent="0.3">
      <c r="A221" s="27" t="s">
        <v>258</v>
      </c>
      <c r="B221" s="27">
        <v>6230</v>
      </c>
    </row>
    <row r="222" spans="1:2" ht="18" customHeight="1" x14ac:dyDescent="0.3">
      <c r="A222" s="27" t="s">
        <v>96</v>
      </c>
      <c r="B222" s="27">
        <v>6525371</v>
      </c>
    </row>
    <row r="223" spans="1:2" ht="18" customHeight="1" x14ac:dyDescent="0.3">
      <c r="A223" s="27" t="s">
        <v>62</v>
      </c>
      <c r="B223" s="27">
        <v>14114892</v>
      </c>
    </row>
    <row r="224" spans="1:2" ht="18" customHeight="1" x14ac:dyDescent="0.3">
      <c r="A224" s="27" t="s">
        <v>73</v>
      </c>
      <c r="B224" s="27">
        <v>9890432</v>
      </c>
    </row>
    <row r="225" spans="1:2" ht="18" customHeight="1" x14ac:dyDescent="0.3">
      <c r="A225" s="27" t="s">
        <v>69</v>
      </c>
      <c r="B225" s="27">
        <v>51229132</v>
      </c>
    </row>
    <row r="226" spans="1:2" ht="18" customHeight="1" x14ac:dyDescent="0.3">
      <c r="A226" s="27" t="s">
        <v>194</v>
      </c>
      <c r="B226" s="27">
        <v>238679707</v>
      </c>
    </row>
    <row r="227" spans="1:2" ht="18" customHeight="1" x14ac:dyDescent="0.3">
      <c r="A227" s="27" t="s">
        <v>259</v>
      </c>
      <c r="B227" s="27">
        <v>1917230634</v>
      </c>
    </row>
    <row r="228" spans="1:2" ht="18" customHeight="1" x14ac:dyDescent="0.3">
      <c r="A228" s="27" t="s">
        <v>124</v>
      </c>
      <c r="B228" s="27">
        <v>2755353</v>
      </c>
    </row>
    <row r="229" spans="1:2" ht="18" customHeight="1" x14ac:dyDescent="0.3">
      <c r="A229" s="27" t="s">
        <v>63</v>
      </c>
      <c r="B229" s="27">
        <v>18135171</v>
      </c>
    </row>
    <row r="230" spans="1:2" ht="18" customHeight="1" x14ac:dyDescent="0.3">
      <c r="A230" s="27" t="s">
        <v>260</v>
      </c>
      <c r="B230" s="27">
        <v>96141</v>
      </c>
    </row>
    <row r="231" spans="1:2" ht="18" customHeight="1" x14ac:dyDescent="0.3">
      <c r="A231" s="27" t="s">
        <v>265</v>
      </c>
      <c r="B231" s="27">
        <v>0</v>
      </c>
    </row>
    <row r="232" spans="1:2" x14ac:dyDescent="0.3">
      <c r="A232" t="s">
        <v>49</v>
      </c>
      <c r="B232" s="27">
        <v>16415684</v>
      </c>
    </row>
    <row r="233" spans="1:2" x14ac:dyDescent="0.3">
      <c r="A233" t="s">
        <v>30</v>
      </c>
      <c r="B233" s="27">
        <v>74713350</v>
      </c>
    </row>
    <row r="234" spans="1:2" x14ac:dyDescent="0.3">
      <c r="A234" t="s">
        <v>261</v>
      </c>
      <c r="B234" s="27">
        <v>6016</v>
      </c>
    </row>
    <row r="235" spans="1:2" x14ac:dyDescent="0.3">
      <c r="A235" t="s">
        <v>262</v>
      </c>
      <c r="B235" s="27">
        <v>4408091244</v>
      </c>
    </row>
    <row r="236" spans="1:2" x14ac:dyDescent="0.3">
      <c r="A236" t="s">
        <v>102</v>
      </c>
      <c r="B236" s="27">
        <v>556652</v>
      </c>
    </row>
    <row r="237" spans="1:2" x14ac:dyDescent="0.3">
      <c r="A237" t="s">
        <v>106</v>
      </c>
      <c r="B237" s="27">
        <v>821536</v>
      </c>
    </row>
    <row r="238" spans="1:2" x14ac:dyDescent="0.3">
      <c r="A238" t="s">
        <v>133</v>
      </c>
      <c r="B238" s="27">
        <v>3938056</v>
      </c>
    </row>
    <row r="239" spans="1:2" x14ac:dyDescent="0.3">
      <c r="A239" t="s">
        <v>266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3"/>
  <sheetViews>
    <sheetView workbookViewId="0">
      <selection activeCell="X50" sqref="X50"/>
    </sheetView>
  </sheetViews>
  <sheetFormatPr defaultRowHeight="14.4" x14ac:dyDescent="0.3"/>
  <cols>
    <col min="1" max="1" width="28.88671875" customWidth="1"/>
    <col min="2" max="2" width="21.33203125" customWidth="1"/>
    <col min="3" max="3" width="16" customWidth="1"/>
    <col min="4" max="4" width="21" customWidth="1"/>
  </cols>
  <sheetData>
    <row r="1" spans="1:4" x14ac:dyDescent="0.3">
      <c r="A1" t="s">
        <v>0</v>
      </c>
      <c r="B1" t="s">
        <v>226</v>
      </c>
      <c r="C1" t="s">
        <v>227</v>
      </c>
      <c r="D1" t="s">
        <v>228</v>
      </c>
    </row>
    <row r="2" spans="1:4" x14ac:dyDescent="0.3">
      <c r="A2" t="s">
        <v>61</v>
      </c>
      <c r="B2" s="2">
        <v>120000</v>
      </c>
    </row>
    <row r="3" spans="1:4" x14ac:dyDescent="0.3">
      <c r="A3" t="s">
        <v>119</v>
      </c>
      <c r="B3" s="2">
        <v>315000</v>
      </c>
      <c r="C3">
        <v>655</v>
      </c>
    </row>
    <row r="4" spans="1:4" x14ac:dyDescent="0.3">
      <c r="A4" t="s">
        <v>38</v>
      </c>
      <c r="B4" s="2">
        <v>75000</v>
      </c>
    </row>
    <row r="5" spans="1:4" x14ac:dyDescent="0.3">
      <c r="A5" t="s">
        <v>186</v>
      </c>
      <c r="B5" s="2">
        <v>19064</v>
      </c>
      <c r="C5" s="2">
        <v>4484</v>
      </c>
      <c r="D5" s="3">
        <v>5.8000000000000003E-2</v>
      </c>
    </row>
    <row r="6" spans="1:4" x14ac:dyDescent="0.3">
      <c r="A6" t="s">
        <v>72</v>
      </c>
      <c r="B6" s="2">
        <v>245000</v>
      </c>
    </row>
    <row r="7" spans="1:4" x14ac:dyDescent="0.3">
      <c r="A7" t="s">
        <v>219</v>
      </c>
      <c r="B7" s="2">
        <v>5835</v>
      </c>
    </row>
    <row r="8" spans="1:4" x14ac:dyDescent="0.3">
      <c r="A8" t="s">
        <v>209</v>
      </c>
      <c r="B8" s="2">
        <v>28639</v>
      </c>
    </row>
    <row r="9" spans="1:4" x14ac:dyDescent="0.3">
      <c r="A9" t="s">
        <v>33</v>
      </c>
      <c r="B9" s="2">
        <v>6230000</v>
      </c>
      <c r="C9" s="2">
        <v>795000</v>
      </c>
      <c r="D9" s="3">
        <v>1.7999999999999999E-2</v>
      </c>
    </row>
    <row r="10" spans="1:4" x14ac:dyDescent="0.3">
      <c r="A10" t="s">
        <v>137</v>
      </c>
      <c r="B10">
        <v>565</v>
      </c>
    </row>
    <row r="11" spans="1:4" x14ac:dyDescent="0.3">
      <c r="A11" t="s">
        <v>47</v>
      </c>
      <c r="B11" s="2">
        <v>1470000</v>
      </c>
    </row>
    <row r="12" spans="1:4" x14ac:dyDescent="0.3">
      <c r="A12" t="s">
        <v>60</v>
      </c>
      <c r="B12" s="2">
        <v>2460000</v>
      </c>
      <c r="C12" s="2">
        <v>713000</v>
      </c>
      <c r="D12" s="3">
        <v>8.1000000000000003E-2</v>
      </c>
    </row>
    <row r="13" spans="1:4" x14ac:dyDescent="0.3">
      <c r="A13" t="s">
        <v>65</v>
      </c>
      <c r="B13" s="2">
        <v>1330000</v>
      </c>
      <c r="C13" s="2">
        <v>446000</v>
      </c>
      <c r="D13" s="3">
        <v>4.3999999999999997E-2</v>
      </c>
    </row>
    <row r="14" spans="1:4" x14ac:dyDescent="0.3">
      <c r="A14" t="s">
        <v>138</v>
      </c>
      <c r="B14" s="2">
        <v>1060000</v>
      </c>
      <c r="C14" s="2">
        <v>463000</v>
      </c>
      <c r="D14" s="3">
        <v>0.28199999999999997</v>
      </c>
    </row>
    <row r="15" spans="1:4" x14ac:dyDescent="0.3">
      <c r="A15" t="s">
        <v>35</v>
      </c>
      <c r="B15" s="2">
        <v>6620000</v>
      </c>
      <c r="C15" s="2">
        <v>930000</v>
      </c>
      <c r="D15" s="3">
        <v>6.0000000000000001E-3</v>
      </c>
    </row>
    <row r="16" spans="1:4" x14ac:dyDescent="0.3">
      <c r="A16" t="s">
        <v>171</v>
      </c>
      <c r="B16" s="2">
        <v>66900</v>
      </c>
    </row>
    <row r="17" spans="1:4" x14ac:dyDescent="0.3">
      <c r="A17" t="s">
        <v>85</v>
      </c>
      <c r="B17" s="2">
        <v>118000</v>
      </c>
      <c r="C17" s="2">
        <v>26100</v>
      </c>
      <c r="D17" s="3">
        <v>3.0000000000000001E-3</v>
      </c>
    </row>
    <row r="18" spans="1:4" x14ac:dyDescent="0.3">
      <c r="A18" t="s">
        <v>55</v>
      </c>
      <c r="B18" s="2">
        <v>2960000</v>
      </c>
      <c r="C18" s="2">
        <v>704000</v>
      </c>
      <c r="D18" s="3">
        <v>6.0999999999999999E-2</v>
      </c>
    </row>
    <row r="19" spans="1:4" x14ac:dyDescent="0.3">
      <c r="A19" t="s">
        <v>173</v>
      </c>
      <c r="B19" s="2">
        <v>34262</v>
      </c>
    </row>
    <row r="20" spans="1:4" x14ac:dyDescent="0.3">
      <c r="A20" t="s">
        <v>206</v>
      </c>
      <c r="B20" s="2">
        <v>45761</v>
      </c>
      <c r="C20" s="2">
        <v>19980</v>
      </c>
      <c r="D20" s="3">
        <v>0.313</v>
      </c>
    </row>
    <row r="21" spans="1:4" x14ac:dyDescent="0.3">
      <c r="A21" t="s">
        <v>162</v>
      </c>
      <c r="B21" s="2">
        <v>478000</v>
      </c>
    </row>
    <row r="22" spans="1:4" x14ac:dyDescent="0.3">
      <c r="A22" t="s">
        <v>87</v>
      </c>
      <c r="B22" s="2">
        <v>530000</v>
      </c>
      <c r="C22" s="2">
        <v>165000</v>
      </c>
      <c r="D22" s="3">
        <v>1.4E-2</v>
      </c>
    </row>
    <row r="23" spans="1:4" x14ac:dyDescent="0.3">
      <c r="A23" t="s">
        <v>118</v>
      </c>
      <c r="B23" s="2">
        <v>15000</v>
      </c>
    </row>
    <row r="24" spans="1:4" x14ac:dyDescent="0.3">
      <c r="A24" t="s">
        <v>117</v>
      </c>
      <c r="B24" s="2">
        <v>31628</v>
      </c>
    </row>
    <row r="25" spans="1:4" x14ac:dyDescent="0.3">
      <c r="A25" t="s">
        <v>12</v>
      </c>
      <c r="B25" s="2">
        <v>32800000</v>
      </c>
      <c r="C25" s="2">
        <v>8000000</v>
      </c>
      <c r="D25" s="3">
        <v>3.7999999999999999E-2</v>
      </c>
    </row>
    <row r="26" spans="1:4" x14ac:dyDescent="0.3">
      <c r="A26" t="s">
        <v>223</v>
      </c>
      <c r="B26" s="2">
        <v>2323</v>
      </c>
    </row>
    <row r="27" spans="1:4" x14ac:dyDescent="0.3">
      <c r="A27" t="s">
        <v>71</v>
      </c>
      <c r="B27" s="2">
        <v>637000</v>
      </c>
      <c r="C27" s="2">
        <v>128000</v>
      </c>
      <c r="D27" s="3">
        <v>1.7999999999999999E-2</v>
      </c>
    </row>
    <row r="28" spans="1:4" x14ac:dyDescent="0.3">
      <c r="A28" t="s">
        <v>95</v>
      </c>
      <c r="B28" s="2">
        <v>1560000</v>
      </c>
      <c r="C28" s="2">
        <v>302000</v>
      </c>
      <c r="D28" s="3">
        <v>1.7999999999999999E-2</v>
      </c>
    </row>
    <row r="29" spans="1:4" x14ac:dyDescent="0.3">
      <c r="A29" t="s">
        <v>83</v>
      </c>
      <c r="B29">
        <v>400</v>
      </c>
    </row>
    <row r="30" spans="1:4" x14ac:dyDescent="0.3">
      <c r="A30" t="s">
        <v>31</v>
      </c>
      <c r="B30" s="2">
        <v>9780000</v>
      </c>
      <c r="C30" s="2">
        <v>908000</v>
      </c>
      <c r="D30" s="3">
        <v>2.4E-2</v>
      </c>
    </row>
    <row r="31" spans="1:4" x14ac:dyDescent="0.3">
      <c r="A31" t="s">
        <v>164</v>
      </c>
      <c r="B31" s="2">
        <v>2184</v>
      </c>
    </row>
    <row r="32" spans="1:4" x14ac:dyDescent="0.3">
      <c r="A32" t="s">
        <v>205</v>
      </c>
      <c r="B32" s="2">
        <v>61114</v>
      </c>
      <c r="C32" s="2">
        <v>27306</v>
      </c>
      <c r="D32" s="3">
        <v>0.42</v>
      </c>
    </row>
    <row r="33" spans="1:4" x14ac:dyDescent="0.3">
      <c r="A33" t="s">
        <v>39</v>
      </c>
      <c r="B33" s="2">
        <v>12900000</v>
      </c>
      <c r="C33" s="2">
        <v>5270000</v>
      </c>
      <c r="D33" s="3">
        <v>0.27800000000000002</v>
      </c>
    </row>
    <row r="34" spans="1:4" x14ac:dyDescent="0.3">
      <c r="A34" t="s">
        <v>195</v>
      </c>
      <c r="B34" s="2">
        <v>188000000</v>
      </c>
    </row>
    <row r="35" spans="1:4" x14ac:dyDescent="0.3">
      <c r="A35" t="s">
        <v>26</v>
      </c>
      <c r="B35" s="2">
        <v>3350000</v>
      </c>
      <c r="C35" s="2">
        <v>1010000</v>
      </c>
      <c r="D35" s="3">
        <v>0.02</v>
      </c>
    </row>
    <row r="36" spans="1:4" x14ac:dyDescent="0.3">
      <c r="A36" t="s">
        <v>91</v>
      </c>
      <c r="B36" s="2">
        <v>587000</v>
      </c>
      <c r="C36" s="2">
        <v>233000</v>
      </c>
      <c r="D36" s="3">
        <v>4.5999999999999999E-2</v>
      </c>
    </row>
    <row r="37" spans="1:4" x14ac:dyDescent="0.3">
      <c r="A37" t="s">
        <v>200</v>
      </c>
      <c r="B37" s="2">
        <v>91901</v>
      </c>
    </row>
    <row r="38" spans="1:4" x14ac:dyDescent="0.3">
      <c r="A38" t="s">
        <v>94</v>
      </c>
      <c r="B38" s="2">
        <v>618000</v>
      </c>
      <c r="C38" s="2">
        <v>117000</v>
      </c>
      <c r="D38" s="3">
        <v>2.9000000000000001E-2</v>
      </c>
    </row>
    <row r="39" spans="1:4" x14ac:dyDescent="0.3">
      <c r="A39" t="s">
        <v>141</v>
      </c>
      <c r="B39" s="2">
        <v>202000</v>
      </c>
      <c r="C39" s="2">
        <v>57084</v>
      </c>
      <c r="D39" s="3">
        <v>6.5000000000000002E-2</v>
      </c>
    </row>
    <row r="40" spans="1:4" x14ac:dyDescent="0.3">
      <c r="A40" t="s">
        <v>45</v>
      </c>
      <c r="B40" s="2">
        <v>2450000</v>
      </c>
      <c r="C40" s="2">
        <v>856000</v>
      </c>
      <c r="D40" s="3">
        <v>0.08</v>
      </c>
    </row>
    <row r="41" spans="1:4" x14ac:dyDescent="0.3">
      <c r="A41" t="s">
        <v>82</v>
      </c>
      <c r="B41" s="2">
        <v>1540000</v>
      </c>
      <c r="C41" s="2">
        <v>497000</v>
      </c>
      <c r="D41" s="3">
        <v>8.5999999999999993E-2</v>
      </c>
    </row>
    <row r="42" spans="1:4" x14ac:dyDescent="0.3">
      <c r="A42" t="s">
        <v>212</v>
      </c>
      <c r="B42" s="2">
        <v>18112</v>
      </c>
      <c r="C42">
        <v>337</v>
      </c>
      <c r="D42" s="3">
        <v>5.0000000000000001E-3</v>
      </c>
    </row>
    <row r="43" spans="1:4" x14ac:dyDescent="0.3">
      <c r="A43" t="s">
        <v>57</v>
      </c>
      <c r="B43" s="2">
        <v>1510000</v>
      </c>
      <c r="C43" s="2">
        <v>600000</v>
      </c>
      <c r="D43" s="3">
        <v>5.6000000000000001E-2</v>
      </c>
    </row>
    <row r="44" spans="1:4" x14ac:dyDescent="0.3">
      <c r="A44" t="s">
        <v>64</v>
      </c>
      <c r="B44" s="2">
        <v>514000</v>
      </c>
      <c r="C44" s="2">
        <v>183000</v>
      </c>
      <c r="D44" s="3">
        <v>1.0999999999999999E-2</v>
      </c>
    </row>
    <row r="45" spans="1:4" x14ac:dyDescent="0.3">
      <c r="A45" t="s">
        <v>19</v>
      </c>
      <c r="B45" s="2">
        <v>165000</v>
      </c>
    </row>
    <row r="46" spans="1:4" x14ac:dyDescent="0.3">
      <c r="A46" t="s">
        <v>110</v>
      </c>
      <c r="B46" s="2">
        <v>517000</v>
      </c>
      <c r="C46" s="2">
        <v>15456</v>
      </c>
      <c r="D46" s="3">
        <v>2E-3</v>
      </c>
    </row>
    <row r="47" spans="1:4" x14ac:dyDescent="0.3">
      <c r="A47" t="s">
        <v>142</v>
      </c>
      <c r="B47" s="2">
        <v>32884</v>
      </c>
      <c r="C47" s="2">
        <v>5305</v>
      </c>
      <c r="D47" s="3">
        <v>4.0000000000000001E-3</v>
      </c>
    </row>
    <row r="48" spans="1:4" x14ac:dyDescent="0.3">
      <c r="A48" t="s">
        <v>135</v>
      </c>
      <c r="B48" s="2">
        <v>370000</v>
      </c>
      <c r="C48" s="2">
        <v>84224</v>
      </c>
      <c r="D48" s="3">
        <v>6.4000000000000001E-2</v>
      </c>
    </row>
    <row r="49" spans="1:4" x14ac:dyDescent="0.3">
      <c r="A49" t="s">
        <v>154</v>
      </c>
      <c r="B49" s="2">
        <v>27601</v>
      </c>
    </row>
    <row r="50" spans="1:4" x14ac:dyDescent="0.3">
      <c r="A50" t="s">
        <v>53</v>
      </c>
      <c r="B50" s="2">
        <v>430000</v>
      </c>
    </row>
    <row r="51" spans="1:4" x14ac:dyDescent="0.3">
      <c r="A51" t="s">
        <v>220</v>
      </c>
      <c r="B51" s="2">
        <v>4322</v>
      </c>
      <c r="C51" s="2">
        <v>1717</v>
      </c>
      <c r="D51" s="3">
        <v>0.60499999999999998</v>
      </c>
    </row>
    <row r="52" spans="1:4" x14ac:dyDescent="0.3">
      <c r="A52" t="s">
        <v>215</v>
      </c>
      <c r="B52" s="2">
        <v>14305</v>
      </c>
      <c r="C52" s="2">
        <v>4777</v>
      </c>
      <c r="D52" s="3">
        <v>9.8000000000000004E-2</v>
      </c>
    </row>
    <row r="53" spans="1:4" x14ac:dyDescent="0.3">
      <c r="A53" t="s">
        <v>208</v>
      </c>
      <c r="B53" s="2">
        <v>29553</v>
      </c>
      <c r="C53" s="2">
        <v>11473</v>
      </c>
      <c r="D53" s="3">
        <v>0.10100000000000001</v>
      </c>
    </row>
    <row r="54" spans="1:4" x14ac:dyDescent="0.3">
      <c r="A54" t="s">
        <v>157</v>
      </c>
      <c r="B54" s="2">
        <v>27705</v>
      </c>
    </row>
    <row r="55" spans="1:4" x14ac:dyDescent="0.3">
      <c r="A55" t="s">
        <v>54</v>
      </c>
      <c r="B55" s="2">
        <v>1380000</v>
      </c>
      <c r="C55" s="2">
        <v>116000</v>
      </c>
      <c r="D55" s="3">
        <v>2.1000000000000001E-2</v>
      </c>
    </row>
    <row r="56" spans="1:4" x14ac:dyDescent="0.3">
      <c r="A56" t="s">
        <v>29</v>
      </c>
      <c r="B56" s="2">
        <v>16700000</v>
      </c>
      <c r="C56" s="2">
        <v>4420000</v>
      </c>
      <c r="D56" s="3">
        <v>6.6000000000000003E-2</v>
      </c>
    </row>
    <row r="57" spans="1:4" x14ac:dyDescent="0.3">
      <c r="A57" t="s">
        <v>112</v>
      </c>
      <c r="B57" s="2">
        <v>3925</v>
      </c>
    </row>
    <row r="58" spans="1:4" x14ac:dyDescent="0.3">
      <c r="A58" t="s">
        <v>116</v>
      </c>
      <c r="B58" s="2">
        <v>27654</v>
      </c>
    </row>
    <row r="59" spans="1:4" x14ac:dyDescent="0.3">
      <c r="A59" t="s">
        <v>40</v>
      </c>
      <c r="B59" s="2">
        <v>21300000</v>
      </c>
      <c r="C59" s="2">
        <v>5430000</v>
      </c>
      <c r="D59" s="3">
        <v>6.5000000000000002E-2</v>
      </c>
    </row>
    <row r="60" spans="1:4" x14ac:dyDescent="0.3">
      <c r="A60" t="s">
        <v>81</v>
      </c>
      <c r="B60" s="2">
        <v>756000</v>
      </c>
    </row>
    <row r="61" spans="1:4" x14ac:dyDescent="0.3">
      <c r="A61" t="s">
        <v>203</v>
      </c>
      <c r="B61" s="2">
        <v>66232</v>
      </c>
      <c r="C61" s="2">
        <v>30402</v>
      </c>
      <c r="D61" s="3">
        <v>0.90200000000000002</v>
      </c>
    </row>
    <row r="62" spans="1:4" x14ac:dyDescent="0.3">
      <c r="A62" t="s">
        <v>70</v>
      </c>
      <c r="B62" s="2">
        <v>2490000</v>
      </c>
      <c r="C62" s="2">
        <v>770000</v>
      </c>
      <c r="D62" s="3">
        <v>7.1999999999999995E-2</v>
      </c>
    </row>
    <row r="63" spans="1:4" x14ac:dyDescent="0.3">
      <c r="A63" t="s">
        <v>217</v>
      </c>
      <c r="B63" s="2">
        <v>10567</v>
      </c>
      <c r="C63" s="2">
        <v>4297</v>
      </c>
      <c r="D63" s="3">
        <v>7.5999999999999998E-2</v>
      </c>
    </row>
    <row r="64" spans="1:4" x14ac:dyDescent="0.3">
      <c r="A64" t="s">
        <v>176</v>
      </c>
      <c r="B64" s="2">
        <v>9821</v>
      </c>
    </row>
    <row r="65" spans="1:4" x14ac:dyDescent="0.3">
      <c r="A65" t="s">
        <v>77</v>
      </c>
      <c r="B65" s="2">
        <v>158000</v>
      </c>
      <c r="C65" s="2">
        <v>1826</v>
      </c>
    </row>
    <row r="66" spans="1:4" x14ac:dyDescent="0.3">
      <c r="A66" t="s">
        <v>207</v>
      </c>
      <c r="B66" s="2">
        <v>37829</v>
      </c>
      <c r="C66" s="2">
        <v>8254</v>
      </c>
    </row>
    <row r="67" spans="1:4" x14ac:dyDescent="0.3">
      <c r="A67" t="s">
        <v>145</v>
      </c>
      <c r="B67" s="2">
        <v>109000</v>
      </c>
      <c r="C67" s="2">
        <v>27867</v>
      </c>
      <c r="D67" s="3">
        <v>2E-3</v>
      </c>
    </row>
    <row r="68" spans="1:4" x14ac:dyDescent="0.3">
      <c r="A68" t="s">
        <v>159</v>
      </c>
      <c r="B68" s="2">
        <v>60172</v>
      </c>
    </row>
    <row r="69" spans="1:4" x14ac:dyDescent="0.3">
      <c r="A69" t="s">
        <v>111</v>
      </c>
      <c r="B69" s="2">
        <v>57639</v>
      </c>
      <c r="C69" s="2">
        <v>2639</v>
      </c>
    </row>
    <row r="70" spans="1:4" x14ac:dyDescent="0.3">
      <c r="A70" t="s">
        <v>196</v>
      </c>
      <c r="B70" s="2">
        <v>1060000</v>
      </c>
      <c r="C70" s="2">
        <v>360000</v>
      </c>
      <c r="D70" s="3">
        <v>4.8000000000000001E-2</v>
      </c>
    </row>
    <row r="71" spans="1:4" x14ac:dyDescent="0.3">
      <c r="A71" t="s">
        <v>50</v>
      </c>
      <c r="B71" s="2">
        <v>4640000</v>
      </c>
      <c r="C71" s="2">
        <v>1390000</v>
      </c>
      <c r="D71" s="3">
        <v>0.14199999999999999</v>
      </c>
    </row>
    <row r="72" spans="1:4" x14ac:dyDescent="0.3">
      <c r="A72" t="s">
        <v>172</v>
      </c>
      <c r="B72" s="2">
        <v>98672</v>
      </c>
      <c r="C72" s="2">
        <v>28614</v>
      </c>
      <c r="D72" s="3">
        <v>0.08</v>
      </c>
    </row>
    <row r="73" spans="1:4" x14ac:dyDescent="0.3">
      <c r="A73" t="s">
        <v>9</v>
      </c>
      <c r="B73" s="2">
        <v>123000000</v>
      </c>
      <c r="C73" s="2">
        <v>16200000</v>
      </c>
      <c r="D73" s="3">
        <v>1.2E-2</v>
      </c>
    </row>
    <row r="74" spans="1:4" x14ac:dyDescent="0.3">
      <c r="A74" t="s">
        <v>13</v>
      </c>
      <c r="B74" s="2">
        <v>16700000</v>
      </c>
      <c r="C74" s="2">
        <v>5890000</v>
      </c>
      <c r="D74" s="3">
        <v>2.1999999999999999E-2</v>
      </c>
    </row>
    <row r="75" spans="1:4" x14ac:dyDescent="0.3">
      <c r="A75" t="s">
        <v>17</v>
      </c>
      <c r="B75" s="2">
        <v>463000</v>
      </c>
      <c r="C75" s="2">
        <v>101000</v>
      </c>
      <c r="D75" s="3">
        <v>1E-3</v>
      </c>
    </row>
    <row r="76" spans="1:4" x14ac:dyDescent="0.3">
      <c r="A76" t="s">
        <v>36</v>
      </c>
      <c r="B76" s="2">
        <v>153000</v>
      </c>
    </row>
    <row r="77" spans="1:4" x14ac:dyDescent="0.3">
      <c r="A77" t="s">
        <v>139</v>
      </c>
      <c r="B77" s="2">
        <v>1190000</v>
      </c>
      <c r="C77" s="2">
        <v>350000</v>
      </c>
      <c r="D77" s="3">
        <v>7.0999999999999994E-2</v>
      </c>
    </row>
    <row r="78" spans="1:4" x14ac:dyDescent="0.3">
      <c r="A78" t="s">
        <v>204</v>
      </c>
      <c r="B78" s="2">
        <v>64481</v>
      </c>
      <c r="C78" s="2">
        <v>15477</v>
      </c>
      <c r="D78" s="3">
        <v>0.183</v>
      </c>
    </row>
    <row r="79" spans="1:4" x14ac:dyDescent="0.3">
      <c r="A79" t="s">
        <v>105</v>
      </c>
      <c r="B79" s="2">
        <v>10300000</v>
      </c>
      <c r="C79" s="2">
        <v>4970000</v>
      </c>
      <c r="D79" s="3">
        <v>0.54900000000000004</v>
      </c>
    </row>
    <row r="80" spans="1:4" x14ac:dyDescent="0.3">
      <c r="A80" t="s">
        <v>23</v>
      </c>
      <c r="B80" s="2">
        <v>15000000</v>
      </c>
      <c r="C80" s="2">
        <v>4410000</v>
      </c>
      <c r="D80" s="3">
        <v>7.2999999999999995E-2</v>
      </c>
    </row>
    <row r="81" spans="1:4" x14ac:dyDescent="0.3">
      <c r="A81" t="s">
        <v>134</v>
      </c>
      <c r="B81" s="2">
        <v>135000</v>
      </c>
    </row>
    <row r="82" spans="1:4" x14ac:dyDescent="0.3">
      <c r="A82" t="s">
        <v>14</v>
      </c>
      <c r="B82" s="2">
        <v>1850000</v>
      </c>
      <c r="C82" s="2">
        <v>678000</v>
      </c>
      <c r="D82" s="3">
        <v>5.0000000000000001E-3</v>
      </c>
    </row>
    <row r="83" spans="1:4" x14ac:dyDescent="0.3">
      <c r="A83" t="s">
        <v>202</v>
      </c>
      <c r="B83" s="2">
        <v>70859</v>
      </c>
      <c r="C83" s="2">
        <v>25274</v>
      </c>
      <c r="D83" s="3">
        <v>0.25800000000000001</v>
      </c>
    </row>
    <row r="84" spans="1:4" x14ac:dyDescent="0.3">
      <c r="A84" t="s">
        <v>99</v>
      </c>
      <c r="B84" s="2">
        <v>665000</v>
      </c>
      <c r="C84" s="2">
        <v>122000</v>
      </c>
      <c r="D84" s="3">
        <v>1.2E-2</v>
      </c>
    </row>
    <row r="85" spans="1:4" x14ac:dyDescent="0.3">
      <c r="A85" t="s">
        <v>44</v>
      </c>
      <c r="B85" s="2">
        <v>444000</v>
      </c>
      <c r="C85" s="2">
        <v>105000</v>
      </c>
      <c r="D85" s="3">
        <v>6.0000000000000001E-3</v>
      </c>
    </row>
    <row r="86" spans="1:4" x14ac:dyDescent="0.3">
      <c r="A86" t="s">
        <v>56</v>
      </c>
      <c r="B86" s="2">
        <v>569000</v>
      </c>
    </row>
    <row r="87" spans="1:4" x14ac:dyDescent="0.3">
      <c r="A87" t="s">
        <v>216</v>
      </c>
      <c r="B87" s="2">
        <v>10704</v>
      </c>
    </row>
    <row r="88" spans="1:4" x14ac:dyDescent="0.3">
      <c r="A88" t="s">
        <v>88</v>
      </c>
      <c r="B88" s="2">
        <v>605000</v>
      </c>
      <c r="C88" s="2">
        <v>38000</v>
      </c>
      <c r="D88" s="3">
        <v>8.9999999999999993E-3</v>
      </c>
    </row>
    <row r="89" spans="1:4" x14ac:dyDescent="0.3">
      <c r="A89" t="s">
        <v>143</v>
      </c>
      <c r="B89" s="2">
        <v>2100</v>
      </c>
    </row>
    <row r="90" spans="1:4" x14ac:dyDescent="0.3">
      <c r="A90" t="s">
        <v>107</v>
      </c>
      <c r="B90" s="2">
        <v>40732</v>
      </c>
    </row>
    <row r="91" spans="1:4" x14ac:dyDescent="0.3">
      <c r="A91" t="s">
        <v>109</v>
      </c>
      <c r="B91" s="2">
        <v>206000</v>
      </c>
      <c r="C91" s="2">
        <v>27917</v>
      </c>
      <c r="D91" s="3">
        <v>1.4999999999999999E-2</v>
      </c>
    </row>
    <row r="92" spans="1:4" x14ac:dyDescent="0.3">
      <c r="A92" t="s">
        <v>74</v>
      </c>
      <c r="B92" s="2">
        <v>323000</v>
      </c>
      <c r="C92" s="2">
        <v>123000</v>
      </c>
      <c r="D92" s="3">
        <v>1.7999999999999999E-2</v>
      </c>
    </row>
    <row r="93" spans="1:4" x14ac:dyDescent="0.3">
      <c r="A93" t="s">
        <v>188</v>
      </c>
      <c r="B93" s="2">
        <v>8275</v>
      </c>
      <c r="C93" s="2">
        <v>2970</v>
      </c>
      <c r="D93" s="3">
        <v>7.6999999999999999E-2</v>
      </c>
    </row>
    <row r="94" spans="1:4" x14ac:dyDescent="0.3">
      <c r="A94" t="s">
        <v>93</v>
      </c>
      <c r="B94" s="2">
        <v>773000</v>
      </c>
      <c r="C94" s="2">
        <v>210000</v>
      </c>
      <c r="D94" s="3">
        <v>7.4999999999999997E-2</v>
      </c>
    </row>
    <row r="95" spans="1:4" x14ac:dyDescent="0.3">
      <c r="A95" t="s">
        <v>168</v>
      </c>
      <c r="B95" s="2">
        <v>153000</v>
      </c>
      <c r="C95" s="2">
        <v>42986</v>
      </c>
      <c r="D95" s="3">
        <v>7.0000000000000007E-2</v>
      </c>
    </row>
    <row r="96" spans="1:4" x14ac:dyDescent="0.3">
      <c r="A96" t="s">
        <v>201</v>
      </c>
      <c r="B96" s="2">
        <v>79921</v>
      </c>
      <c r="C96" s="2">
        <v>28309</v>
      </c>
      <c r="D96" s="3">
        <v>4.3999999999999997E-2</v>
      </c>
    </row>
    <row r="97" spans="1:4" x14ac:dyDescent="0.3">
      <c r="A97" t="s">
        <v>146</v>
      </c>
      <c r="B97" s="2">
        <v>251000</v>
      </c>
    </row>
    <row r="98" spans="1:4" x14ac:dyDescent="0.3">
      <c r="A98" t="s">
        <v>20</v>
      </c>
      <c r="B98" s="2">
        <v>1130000</v>
      </c>
      <c r="C98" s="2">
        <v>438000</v>
      </c>
      <c r="D98" s="3">
        <v>1.4E-2</v>
      </c>
    </row>
    <row r="99" spans="1:4" x14ac:dyDescent="0.3">
      <c r="A99" t="s">
        <v>161</v>
      </c>
      <c r="B99" s="2">
        <v>313000</v>
      </c>
      <c r="C99" s="2">
        <v>35294</v>
      </c>
      <c r="D99" s="3">
        <v>6.6000000000000003E-2</v>
      </c>
    </row>
    <row r="100" spans="1:4" x14ac:dyDescent="0.3">
      <c r="A100" t="s">
        <v>113</v>
      </c>
      <c r="B100" s="2">
        <v>26226</v>
      </c>
    </row>
    <row r="101" spans="1:4" x14ac:dyDescent="0.3">
      <c r="A101" t="s">
        <v>160</v>
      </c>
      <c r="B101" s="2">
        <v>270000</v>
      </c>
      <c r="C101" s="2">
        <v>82486</v>
      </c>
      <c r="D101" s="3">
        <v>0.16400000000000001</v>
      </c>
    </row>
    <row r="102" spans="1:4" x14ac:dyDescent="0.3">
      <c r="A102" t="s">
        <v>211</v>
      </c>
      <c r="B102" s="2">
        <v>24248</v>
      </c>
      <c r="C102" s="2">
        <v>10466</v>
      </c>
      <c r="D102" s="3">
        <v>0.17799999999999999</v>
      </c>
    </row>
    <row r="103" spans="1:4" x14ac:dyDescent="0.3">
      <c r="A103" t="s">
        <v>144</v>
      </c>
      <c r="B103" s="2">
        <v>2930</v>
      </c>
    </row>
    <row r="104" spans="1:4" x14ac:dyDescent="0.3">
      <c r="A104" t="s">
        <v>131</v>
      </c>
      <c r="B104" s="2">
        <v>3843</v>
      </c>
    </row>
    <row r="105" spans="1:4" x14ac:dyDescent="0.3">
      <c r="A105" t="s">
        <v>15</v>
      </c>
      <c r="B105" s="2">
        <v>14000000</v>
      </c>
      <c r="C105" s="2">
        <v>3680000</v>
      </c>
      <c r="D105" s="3">
        <v>2.9000000000000001E-2</v>
      </c>
    </row>
    <row r="106" spans="1:4" x14ac:dyDescent="0.3">
      <c r="A106" t="s">
        <v>153</v>
      </c>
      <c r="B106" s="2">
        <v>91743</v>
      </c>
      <c r="C106" s="2">
        <v>9476</v>
      </c>
      <c r="D106" s="3">
        <v>4.0000000000000001E-3</v>
      </c>
    </row>
    <row r="107" spans="1:4" x14ac:dyDescent="0.3">
      <c r="A107" t="s">
        <v>189</v>
      </c>
      <c r="B107" s="2">
        <v>22953</v>
      </c>
      <c r="C107" s="2">
        <v>10859</v>
      </c>
      <c r="D107" s="3">
        <v>0.27900000000000003</v>
      </c>
    </row>
    <row r="108" spans="1:4" x14ac:dyDescent="0.3">
      <c r="A108" t="s">
        <v>125</v>
      </c>
      <c r="B108" s="2">
        <v>634000</v>
      </c>
    </row>
    <row r="109" spans="1:4" x14ac:dyDescent="0.3">
      <c r="A109" t="s">
        <v>149</v>
      </c>
      <c r="B109" s="2">
        <v>52390</v>
      </c>
      <c r="C109" s="2">
        <v>14481</v>
      </c>
      <c r="D109" s="3">
        <v>2.3E-2</v>
      </c>
    </row>
    <row r="110" spans="1:4" x14ac:dyDescent="0.3">
      <c r="A110" t="s">
        <v>224</v>
      </c>
      <c r="B110" s="2">
        <v>1542</v>
      </c>
      <c r="C110">
        <v>276</v>
      </c>
      <c r="D110" s="3">
        <v>5.5E-2</v>
      </c>
    </row>
    <row r="111" spans="1:4" x14ac:dyDescent="0.3">
      <c r="A111" t="s">
        <v>46</v>
      </c>
      <c r="B111" s="2">
        <v>8840000</v>
      </c>
      <c r="C111" s="2">
        <v>4190000</v>
      </c>
      <c r="D111" s="3">
        <v>0.115</v>
      </c>
    </row>
    <row r="112" spans="1:4" x14ac:dyDescent="0.3">
      <c r="A112" t="s">
        <v>122</v>
      </c>
      <c r="B112" s="2">
        <v>57305</v>
      </c>
    </row>
    <row r="113" spans="1:4" x14ac:dyDescent="0.3">
      <c r="A113" t="s">
        <v>197</v>
      </c>
      <c r="B113" s="2">
        <v>1040000</v>
      </c>
      <c r="C113" s="2">
        <v>40000</v>
      </c>
      <c r="D113" s="3">
        <v>1E-3</v>
      </c>
    </row>
    <row r="114" spans="1:4" x14ac:dyDescent="0.3">
      <c r="A114" t="s">
        <v>136</v>
      </c>
      <c r="B114" s="2">
        <v>2526</v>
      </c>
    </row>
    <row r="115" spans="1:4" x14ac:dyDescent="0.3">
      <c r="A115" t="s">
        <v>89</v>
      </c>
      <c r="B115" s="2">
        <v>1700000</v>
      </c>
    </row>
    <row r="116" spans="1:4" x14ac:dyDescent="0.3">
      <c r="A116" t="s">
        <v>27</v>
      </c>
      <c r="B116" s="2">
        <v>3780000</v>
      </c>
      <c r="C116" s="2">
        <v>826000</v>
      </c>
      <c r="D116" s="3">
        <v>4.8000000000000001E-2</v>
      </c>
    </row>
    <row r="117" spans="1:4" x14ac:dyDescent="0.3">
      <c r="A117" t="s">
        <v>103</v>
      </c>
      <c r="B117" s="2">
        <v>136000</v>
      </c>
      <c r="C117" s="2">
        <v>30194</v>
      </c>
      <c r="D117" s="3">
        <v>6.0000000000000001E-3</v>
      </c>
    </row>
    <row r="118" spans="1:4" x14ac:dyDescent="0.3">
      <c r="A118" t="s">
        <v>127</v>
      </c>
      <c r="B118" s="2">
        <v>61625</v>
      </c>
    </row>
    <row r="119" spans="1:4" x14ac:dyDescent="0.3">
      <c r="A119" t="s">
        <v>21</v>
      </c>
      <c r="B119" s="2">
        <v>1080000</v>
      </c>
    </row>
    <row r="120" spans="1:4" x14ac:dyDescent="0.3">
      <c r="A120" t="s">
        <v>128</v>
      </c>
      <c r="B120" s="2">
        <v>38626</v>
      </c>
    </row>
    <row r="121" spans="1:4" x14ac:dyDescent="0.3">
      <c r="A121" t="s">
        <v>199</v>
      </c>
      <c r="B121" s="2">
        <v>105000</v>
      </c>
      <c r="C121" s="2">
        <v>48462</v>
      </c>
      <c r="D121" s="3">
        <v>0.14899999999999999</v>
      </c>
    </row>
    <row r="122" spans="1:4" x14ac:dyDescent="0.3">
      <c r="A122" t="s">
        <v>76</v>
      </c>
      <c r="B122" s="2">
        <v>1330000</v>
      </c>
      <c r="C122" s="2">
        <v>300000</v>
      </c>
      <c r="D122" s="3">
        <v>5.6000000000000001E-2</v>
      </c>
    </row>
    <row r="123" spans="1:4" x14ac:dyDescent="0.3">
      <c r="A123" t="s">
        <v>75</v>
      </c>
      <c r="B123" s="2">
        <v>193000</v>
      </c>
      <c r="C123" s="2">
        <v>19019</v>
      </c>
      <c r="D123" s="3">
        <v>4.0000000000000001E-3</v>
      </c>
    </row>
    <row r="124" spans="1:4" x14ac:dyDescent="0.3">
      <c r="A124" t="s">
        <v>16</v>
      </c>
      <c r="B124" s="2">
        <v>1300000</v>
      </c>
    </row>
    <row r="125" spans="1:4" x14ac:dyDescent="0.3">
      <c r="A125" t="s">
        <v>222</v>
      </c>
      <c r="B125" s="2">
        <v>3109</v>
      </c>
    </row>
    <row r="126" spans="1:4" x14ac:dyDescent="0.3">
      <c r="A126" t="s">
        <v>198</v>
      </c>
      <c r="B126" s="2">
        <v>183000</v>
      </c>
      <c r="C126" s="2">
        <v>23113</v>
      </c>
      <c r="D126" s="3">
        <v>5.0000000000000001E-3</v>
      </c>
    </row>
    <row r="127" spans="1:4" x14ac:dyDescent="0.3">
      <c r="A127" t="s">
        <v>90</v>
      </c>
      <c r="B127" s="2">
        <v>558000</v>
      </c>
      <c r="C127" s="2">
        <v>175000</v>
      </c>
      <c r="D127" s="3">
        <v>4.1000000000000002E-2</v>
      </c>
    </row>
    <row r="128" spans="1:4" x14ac:dyDescent="0.3">
      <c r="A128" t="s">
        <v>132</v>
      </c>
      <c r="B128" s="2">
        <v>1081</v>
      </c>
    </row>
    <row r="129" spans="1:4" x14ac:dyDescent="0.3">
      <c r="A129" t="s">
        <v>100</v>
      </c>
      <c r="B129" s="2">
        <v>87827</v>
      </c>
      <c r="C129" s="2">
        <v>12140</v>
      </c>
      <c r="D129" s="3">
        <v>2E-3</v>
      </c>
    </row>
    <row r="130" spans="1:4" x14ac:dyDescent="0.3">
      <c r="A130" t="s">
        <v>43</v>
      </c>
      <c r="B130" s="2">
        <v>1200000</v>
      </c>
      <c r="C130" s="2">
        <v>512000</v>
      </c>
      <c r="D130" s="3">
        <v>1.6E-2</v>
      </c>
    </row>
    <row r="131" spans="1:4" x14ac:dyDescent="0.3">
      <c r="A131" t="s">
        <v>22</v>
      </c>
      <c r="B131" s="2">
        <v>1260000</v>
      </c>
      <c r="C131" s="2">
        <v>162000</v>
      </c>
      <c r="D131" s="3">
        <v>1E-3</v>
      </c>
    </row>
    <row r="132" spans="1:4" x14ac:dyDescent="0.3">
      <c r="A132" t="s">
        <v>34</v>
      </c>
      <c r="B132" s="2">
        <v>8480000</v>
      </c>
      <c r="C132" s="2">
        <v>2250000</v>
      </c>
      <c r="D132" s="3">
        <v>5.8999999999999997E-2</v>
      </c>
    </row>
    <row r="133" spans="1:4" x14ac:dyDescent="0.3">
      <c r="A133" t="s">
        <v>58</v>
      </c>
      <c r="B133" s="2">
        <v>2500000</v>
      </c>
      <c r="C133" s="2">
        <v>677000</v>
      </c>
      <c r="D133" s="3">
        <v>6.6000000000000003E-2</v>
      </c>
    </row>
    <row r="134" spans="1:4" x14ac:dyDescent="0.3">
      <c r="A134" t="s">
        <v>84</v>
      </c>
      <c r="B134" s="2">
        <v>1230000</v>
      </c>
    </row>
    <row r="135" spans="1:4" x14ac:dyDescent="0.3">
      <c r="A135" t="s">
        <v>37</v>
      </c>
      <c r="B135" s="2">
        <v>4080000</v>
      </c>
      <c r="C135" s="2">
        <v>1550000</v>
      </c>
      <c r="D135" s="3">
        <v>0.08</v>
      </c>
    </row>
    <row r="136" spans="1:4" x14ac:dyDescent="0.3">
      <c r="A136" t="s">
        <v>11</v>
      </c>
      <c r="B136" s="2">
        <v>15700000</v>
      </c>
      <c r="C136" s="2">
        <v>5780000</v>
      </c>
      <c r="D136" s="3">
        <v>0.04</v>
      </c>
    </row>
    <row r="137" spans="1:4" x14ac:dyDescent="0.3">
      <c r="A137" t="s">
        <v>120</v>
      </c>
      <c r="B137" s="2">
        <v>350000</v>
      </c>
    </row>
    <row r="138" spans="1:4" x14ac:dyDescent="0.3">
      <c r="A138" t="s">
        <v>221</v>
      </c>
      <c r="B138" s="2">
        <v>3653</v>
      </c>
      <c r="C138">
        <v>107</v>
      </c>
      <c r="D138" s="3">
        <v>1.9E-2</v>
      </c>
    </row>
    <row r="139" spans="1:4" x14ac:dyDescent="0.3">
      <c r="A139" t="s">
        <v>191</v>
      </c>
      <c r="B139" s="2">
        <v>10456</v>
      </c>
    </row>
    <row r="140" spans="1:4" x14ac:dyDescent="0.3">
      <c r="A140" t="s">
        <v>179</v>
      </c>
      <c r="B140" s="2">
        <v>23664</v>
      </c>
    </row>
    <row r="141" spans="1:4" x14ac:dyDescent="0.3">
      <c r="A141" t="s">
        <v>181</v>
      </c>
      <c r="B141" s="2">
        <v>12124</v>
      </c>
    </row>
    <row r="142" spans="1:4" x14ac:dyDescent="0.3">
      <c r="A142" t="s">
        <v>192</v>
      </c>
      <c r="B142" s="2">
        <v>21384</v>
      </c>
      <c r="C142" s="2">
        <v>8436</v>
      </c>
      <c r="D142" s="3">
        <v>0.249</v>
      </c>
    </row>
    <row r="143" spans="1:4" x14ac:dyDescent="0.3">
      <c r="A143" t="s">
        <v>218</v>
      </c>
      <c r="B143" s="2">
        <v>9724</v>
      </c>
    </row>
    <row r="144" spans="1:4" x14ac:dyDescent="0.3">
      <c r="A144" t="s">
        <v>25</v>
      </c>
      <c r="B144" s="2">
        <v>6960000</v>
      </c>
    </row>
    <row r="145" spans="1:4" x14ac:dyDescent="0.3">
      <c r="A145" t="s">
        <v>108</v>
      </c>
      <c r="B145" s="2">
        <v>381000</v>
      </c>
    </row>
    <row r="146" spans="1:4" x14ac:dyDescent="0.3">
      <c r="A146" t="s">
        <v>97</v>
      </c>
      <c r="B146" s="2">
        <v>3060000</v>
      </c>
      <c r="C146" s="2">
        <v>1230000</v>
      </c>
      <c r="D146" s="3">
        <v>0.17699999999999999</v>
      </c>
    </row>
    <row r="147" spans="1:4" x14ac:dyDescent="0.3">
      <c r="A147" t="s">
        <v>193</v>
      </c>
      <c r="B147" s="2">
        <v>112000</v>
      </c>
      <c r="C147" s="2">
        <v>45944</v>
      </c>
      <c r="D147" s="3">
        <v>0.47099999999999997</v>
      </c>
    </row>
    <row r="148" spans="1:4" x14ac:dyDescent="0.3">
      <c r="A148" t="s">
        <v>155</v>
      </c>
      <c r="B148" s="2">
        <v>44347</v>
      </c>
      <c r="C148" s="2">
        <v>1781</v>
      </c>
    </row>
    <row r="149" spans="1:4" x14ac:dyDescent="0.3">
      <c r="A149" t="s">
        <v>51</v>
      </c>
      <c r="B149" s="2">
        <v>1670000</v>
      </c>
      <c r="C149" s="2">
        <v>536000</v>
      </c>
      <c r="D149" s="3">
        <v>9.4E-2</v>
      </c>
    </row>
    <row r="150" spans="1:4" x14ac:dyDescent="0.3">
      <c r="A150" t="s">
        <v>67</v>
      </c>
      <c r="B150" s="2">
        <v>1290000</v>
      </c>
      <c r="C150" s="2">
        <v>345000</v>
      </c>
      <c r="D150" s="3">
        <v>6.3E-2</v>
      </c>
    </row>
    <row r="151" spans="1:4" x14ac:dyDescent="0.3">
      <c r="A151" t="s">
        <v>104</v>
      </c>
      <c r="B151" s="2">
        <v>516000</v>
      </c>
      <c r="C151" s="2">
        <v>145000</v>
      </c>
      <c r="D151" s="3">
        <v>7.0000000000000007E-2</v>
      </c>
    </row>
    <row r="152" spans="1:4" x14ac:dyDescent="0.3">
      <c r="A152" t="s">
        <v>177</v>
      </c>
      <c r="B152" s="2">
        <v>2000</v>
      </c>
    </row>
    <row r="153" spans="1:4" x14ac:dyDescent="0.3">
      <c r="A153" t="s">
        <v>41</v>
      </c>
      <c r="B153" s="2">
        <v>293000</v>
      </c>
      <c r="C153" s="2">
        <v>293000</v>
      </c>
      <c r="D153" s="3">
        <v>5.0000000000000001E-3</v>
      </c>
    </row>
    <row r="154" spans="1:4" x14ac:dyDescent="0.3">
      <c r="A154" t="s">
        <v>28</v>
      </c>
      <c r="B154" s="2">
        <v>1570000</v>
      </c>
      <c r="C154" s="2">
        <v>60585</v>
      </c>
      <c r="D154" s="3">
        <v>1E-3</v>
      </c>
    </row>
    <row r="155" spans="1:4" x14ac:dyDescent="0.3">
      <c r="A155" t="s">
        <v>225</v>
      </c>
      <c r="B155">
        <v>947</v>
      </c>
    </row>
    <row r="156" spans="1:4" x14ac:dyDescent="0.3">
      <c r="A156" t="s">
        <v>42</v>
      </c>
      <c r="B156" s="2">
        <v>12300000</v>
      </c>
      <c r="C156" s="2">
        <v>3330000</v>
      </c>
      <c r="D156" s="3">
        <v>7.0999999999999994E-2</v>
      </c>
    </row>
    <row r="157" spans="1:4" x14ac:dyDescent="0.3">
      <c r="A157" t="s">
        <v>52</v>
      </c>
      <c r="B157" s="2">
        <v>925000</v>
      </c>
    </row>
    <row r="158" spans="1:4" x14ac:dyDescent="0.3">
      <c r="A158" t="s">
        <v>59</v>
      </c>
      <c r="B158" s="2">
        <v>100000</v>
      </c>
    </row>
    <row r="159" spans="1:4" x14ac:dyDescent="0.3">
      <c r="A159" t="s">
        <v>156</v>
      </c>
      <c r="B159" s="2">
        <v>34630</v>
      </c>
    </row>
    <row r="160" spans="1:4" x14ac:dyDescent="0.3">
      <c r="A160" t="s">
        <v>66</v>
      </c>
      <c r="B160" s="2">
        <v>2320000</v>
      </c>
      <c r="C160" s="2">
        <v>649000</v>
      </c>
      <c r="D160" s="3">
        <v>6.3E-2</v>
      </c>
    </row>
    <row r="161" spans="1:4" x14ac:dyDescent="0.3">
      <c r="A161" t="s">
        <v>68</v>
      </c>
      <c r="B161" s="2">
        <v>1960000</v>
      </c>
      <c r="C161" s="2">
        <v>730000</v>
      </c>
      <c r="D161" s="3">
        <v>8.5000000000000006E-2</v>
      </c>
    </row>
    <row r="162" spans="1:4" x14ac:dyDescent="0.3">
      <c r="A162" t="s">
        <v>101</v>
      </c>
      <c r="B162" s="2">
        <v>2500</v>
      </c>
    </row>
    <row r="163" spans="1:4" x14ac:dyDescent="0.3">
      <c r="A163" t="s">
        <v>32</v>
      </c>
      <c r="B163" s="2">
        <v>32389</v>
      </c>
    </row>
    <row r="164" spans="1:4" x14ac:dyDescent="0.3">
      <c r="A164" t="s">
        <v>18</v>
      </c>
      <c r="B164" s="2">
        <v>609000</v>
      </c>
      <c r="C164" s="2">
        <v>81815</v>
      </c>
      <c r="D164" s="3">
        <v>1E-3</v>
      </c>
    </row>
    <row r="165" spans="1:4" x14ac:dyDescent="0.3">
      <c r="A165" t="s">
        <v>214</v>
      </c>
      <c r="B165" s="2">
        <v>15000</v>
      </c>
    </row>
    <row r="166" spans="1:4" x14ac:dyDescent="0.3">
      <c r="A166" t="s">
        <v>213</v>
      </c>
      <c r="B166" s="2">
        <v>16735</v>
      </c>
    </row>
    <row r="167" spans="1:4" x14ac:dyDescent="0.3">
      <c r="A167" t="s">
        <v>147</v>
      </c>
      <c r="B167" s="2">
        <v>100000</v>
      </c>
    </row>
    <row r="168" spans="1:4" x14ac:dyDescent="0.3">
      <c r="A168" t="s">
        <v>140</v>
      </c>
      <c r="B168" s="2">
        <v>11686</v>
      </c>
    </row>
    <row r="169" spans="1:4" x14ac:dyDescent="0.3">
      <c r="A169" t="s">
        <v>92</v>
      </c>
      <c r="B169" s="2">
        <v>202000</v>
      </c>
      <c r="C169" s="2">
        <v>10796</v>
      </c>
      <c r="D169" s="3">
        <v>1E-3</v>
      </c>
    </row>
    <row r="170" spans="1:4" x14ac:dyDescent="0.3">
      <c r="A170" t="s">
        <v>24</v>
      </c>
      <c r="B170" s="2">
        <v>19900000</v>
      </c>
      <c r="C170" s="2">
        <v>7790000</v>
      </c>
      <c r="D170" s="3">
        <v>9.5000000000000001E-2</v>
      </c>
    </row>
    <row r="171" spans="1:4" x14ac:dyDescent="0.3">
      <c r="A171" t="s">
        <v>210</v>
      </c>
      <c r="B171" s="2">
        <v>24300</v>
      </c>
      <c r="C171" s="2">
        <v>10000</v>
      </c>
      <c r="D171" s="3">
        <v>0.26200000000000001</v>
      </c>
    </row>
    <row r="172" spans="1:4" x14ac:dyDescent="0.3">
      <c r="A172" t="s">
        <v>96</v>
      </c>
      <c r="B172" s="2">
        <v>221000</v>
      </c>
    </row>
    <row r="173" spans="1:4" x14ac:dyDescent="0.3">
      <c r="A173" t="s">
        <v>62</v>
      </c>
      <c r="B173" s="2">
        <v>449000</v>
      </c>
      <c r="C173">
        <v>5</v>
      </c>
    </row>
    <row r="174" spans="1:4" x14ac:dyDescent="0.3">
      <c r="A174" t="s">
        <v>73</v>
      </c>
      <c r="B174" s="2">
        <v>9600000</v>
      </c>
      <c r="C174" s="2">
        <v>2190000</v>
      </c>
      <c r="D174" s="3">
        <v>0.224</v>
      </c>
    </row>
    <row r="175" spans="1:4" x14ac:dyDescent="0.3">
      <c r="A175" t="s">
        <v>69</v>
      </c>
      <c r="B175" s="2">
        <v>42100000</v>
      </c>
      <c r="C175" s="2">
        <v>9420000</v>
      </c>
      <c r="D175" s="3">
        <v>0.14099999999999999</v>
      </c>
    </row>
    <row r="176" spans="1:4" x14ac:dyDescent="0.3">
      <c r="A176" t="s">
        <v>194</v>
      </c>
      <c r="B176" s="2">
        <v>206000000</v>
      </c>
      <c r="C176" s="2">
        <v>82500000</v>
      </c>
      <c r="D176" s="3">
        <v>0.251</v>
      </c>
    </row>
    <row r="177" spans="1:4" x14ac:dyDescent="0.3">
      <c r="A177" t="s">
        <v>124</v>
      </c>
      <c r="B177" s="2">
        <v>1350000</v>
      </c>
      <c r="C177" s="2">
        <v>294000</v>
      </c>
      <c r="D177" s="3">
        <v>8.5000000000000006E-2</v>
      </c>
    </row>
    <row r="178" spans="1:4" x14ac:dyDescent="0.3">
      <c r="A178" t="s">
        <v>63</v>
      </c>
      <c r="B178" s="2">
        <v>257000</v>
      </c>
    </row>
    <row r="179" spans="1:4" x14ac:dyDescent="0.3">
      <c r="A179" t="s">
        <v>49</v>
      </c>
      <c r="B179" s="2">
        <v>250000</v>
      </c>
    </row>
    <row r="180" spans="1:4" x14ac:dyDescent="0.3">
      <c r="A180" t="s">
        <v>30</v>
      </c>
      <c r="B180" s="2">
        <v>63758</v>
      </c>
    </row>
    <row r="181" spans="1:4" x14ac:dyDescent="0.3">
      <c r="A181" t="s">
        <v>106</v>
      </c>
      <c r="B181">
        <v>106</v>
      </c>
    </row>
    <row r="182" spans="1:4" x14ac:dyDescent="0.3">
      <c r="A182" t="s">
        <v>133</v>
      </c>
      <c r="B182" s="2">
        <v>305000</v>
      </c>
      <c r="C182" s="2">
        <v>34969</v>
      </c>
      <c r="D182" s="3">
        <v>2E-3</v>
      </c>
    </row>
    <row r="183" spans="1:4" ht="18" x14ac:dyDescent="0.35">
      <c r="A183" s="9" t="s">
        <v>229</v>
      </c>
      <c r="B183" s="10">
        <f>SUM(B2:B182)</f>
        <v>891523018</v>
      </c>
      <c r="C183" s="10">
        <f>SUM(C2:C182)</f>
        <v>199091434</v>
      </c>
    </row>
  </sheetData>
  <sortState xmlns:xlrd2="http://schemas.microsoft.com/office/spreadsheetml/2017/richdata2" ref="A2:D182">
    <sortCondition ref="A2:A1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Deagel 2019 Figures</vt:lpstr>
      <vt:lpstr>Covid Vaccines 13.12.2021</vt:lpstr>
      <vt:lpstr>Covid Vaccines 19.04.2021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 Forest;www.NWOResearch.co.network</dc:creator>
  <dcterms:created xsi:type="dcterms:W3CDTF">2021-04-18T11:24:57Z</dcterms:created>
  <dcterms:modified xsi:type="dcterms:W3CDTF">2023-09-23T22:45:27Z</dcterms:modified>
</cp:coreProperties>
</file>